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uvaud-adc\Documents\DATA\CSRD\ANC EFRAG\Omnibus\Simplification Set 1\"/>
    </mc:Choice>
  </mc:AlternateContent>
  <xr:revisionPtr revIDLastSave="0" documentId="8_{41C23D59-0136-466F-99E5-700F2A8D746C}" xr6:coauthVersionLast="47" xr6:coauthVersionMax="47" xr10:uidLastSave="{00000000-0000-0000-0000-000000000000}"/>
  <bookViews>
    <workbookView xWindow="-120" yWindow="-120" windowWidth="20730" windowHeight="11040" tabRatio="955" activeTab="1" xr2:uid="{B6492F3D-9349-4486-B33F-F9D103AE58F4}"/>
  </bookViews>
  <sheets>
    <sheet name="Summary" sheetId="2" r:id="rId1"/>
    <sheet name="ESRS 2 - General Disclosures" sheetId="1" r:id="rId2"/>
    <sheet name="ESRS 2 - Minimum Disclosure Req" sheetId="14" r:id="rId3"/>
    <sheet name="ESRS E - PAT" sheetId="15" r:id="rId4"/>
    <sheet name="E1 - Climate Change" sheetId="4" r:id="rId5"/>
    <sheet name="E2 - Pollution" sheetId="5" r:id="rId6"/>
    <sheet name="E3 - Water and Marine Resources" sheetId="6" r:id="rId7"/>
    <sheet name="E4 - Biodiversity and Ecosystem" sheetId="7" r:id="rId8"/>
    <sheet name="E5 - Resource Use and Circular " sheetId="8" r:id="rId9"/>
    <sheet name="S1 - Own Workforce" sheetId="9" r:id="rId10"/>
    <sheet name="ESRS S2, S3, S4 - PAT + Metrics" sheetId="16" r:id="rId11"/>
    <sheet name="G1 - Business conduct" sheetId="13" r:id="rId12"/>
  </sheets>
  <definedNames>
    <definedName name="_xlnm._FilterDatabase" localSheetId="4" hidden="1">'E1 - Climate Change'!$A$8:$K$73</definedName>
    <definedName name="_xlnm._FilterDatabase" localSheetId="5" hidden="1">'E2 - Pollution'!$A$8:$K$21</definedName>
    <definedName name="_xlnm._FilterDatabase" localSheetId="6" hidden="1">'E3 - Water and Marine Resources'!$A$8:$K$8</definedName>
    <definedName name="_xlnm._FilterDatabase" localSheetId="7" hidden="1">'E4 - Biodiversity and Ecosystem'!$A$8:$K$21</definedName>
    <definedName name="_xlnm._FilterDatabase" localSheetId="8" hidden="1">'E5 - Resource Use and Circular '!$A$8:$K$27</definedName>
    <definedName name="_xlnm._FilterDatabase" localSheetId="1" hidden="1">'ESRS 2 - General Disclosures'!$A$8:$K$47</definedName>
    <definedName name="_xlnm._FilterDatabase" localSheetId="2" hidden="1">'ESRS 2 - Minimum Disclosure Req'!$A$8:$K$23</definedName>
    <definedName name="_xlnm._FilterDatabase" localSheetId="3" hidden="1">'ESRS E - PAT'!$A$8:$K$14</definedName>
    <definedName name="_xlnm._FilterDatabase" localSheetId="10" hidden="1">'ESRS S2, S3, S4 - PAT + Metrics'!$A$8:$K$21</definedName>
    <definedName name="_xlnm._FilterDatabase" localSheetId="11" hidden="1">'G1 - Business conduct'!$A$8:$K$24</definedName>
    <definedName name="_xlnm._FilterDatabase" localSheetId="9" hidden="1">'S1 - Own Workforce'!$A$8:$K$56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 l="1"/>
  <c r="B2" i="8"/>
  <c r="B3" i="7"/>
  <c r="B2" i="7"/>
  <c r="C8" i="2" l="1"/>
  <c r="D8" i="2"/>
  <c r="F5" i="2"/>
  <c r="F6" i="2"/>
  <c r="F7" i="2"/>
  <c r="F8" i="2"/>
  <c r="F9" i="2"/>
  <c r="F10" i="2"/>
  <c r="F11" i="2"/>
  <c r="F12" i="2"/>
  <c r="F13" i="2"/>
  <c r="F14" i="2"/>
  <c r="F15" i="2"/>
  <c r="D5" i="2"/>
  <c r="D6" i="2"/>
  <c r="D7" i="2"/>
  <c r="D9" i="2"/>
  <c r="D10" i="2"/>
  <c r="D11" i="2"/>
  <c r="D12" i="2"/>
  <c r="D13" i="2"/>
  <c r="D14" i="2"/>
  <c r="D15" i="2"/>
  <c r="B3" i="13"/>
  <c r="B2" i="13"/>
  <c r="B2" i="16"/>
  <c r="C14" i="2" s="1"/>
  <c r="B2" i="9"/>
  <c r="B2" i="6"/>
  <c r="B3" i="5"/>
  <c r="B2" i="5"/>
  <c r="B3" i="4"/>
  <c r="E8" i="2" s="1"/>
  <c r="B2" i="4"/>
  <c r="B3" i="15"/>
  <c r="E7" i="2" s="1"/>
  <c r="B2" i="15"/>
  <c r="C7" i="2" s="1"/>
  <c r="B3" i="14"/>
  <c r="E6" i="2" s="1"/>
  <c r="B2" i="14"/>
  <c r="C6" i="2" s="1"/>
  <c r="B3" i="6"/>
  <c r="B3" i="16"/>
  <c r="E14" i="2" s="1"/>
  <c r="B3" i="1"/>
  <c r="E5" i="2" s="1"/>
  <c r="B2" i="1"/>
  <c r="C5" i="2" s="1"/>
  <c r="F16" i="2" l="1"/>
  <c r="D16" i="2"/>
  <c r="E13" i="2"/>
  <c r="C13" i="2"/>
  <c r="E12" i="2"/>
  <c r="C12" i="2"/>
  <c r="E11" i="2" l="1"/>
  <c r="C11" i="2"/>
  <c r="E15" i="2" l="1"/>
  <c r="C15" i="2"/>
  <c r="E10" i="2" l="1"/>
  <c r="C10" i="2"/>
  <c r="E9" i="2"/>
  <c r="C9" i="2"/>
  <c r="C16" i="2" l="1"/>
  <c r="D17" i="2" s="1"/>
  <c r="E16" i="2"/>
  <c r="F17" i="2" s="1"/>
</calcChain>
</file>

<file path=xl/sharedStrings.xml><?xml version="1.0" encoding="utf-8"?>
<sst xmlns="http://schemas.openxmlformats.org/spreadsheetml/2006/main" count="2960" uniqueCount="671">
  <si>
    <t>DR</t>
  </si>
  <si>
    <t>Paragraph</t>
  </si>
  <si>
    <t>Name</t>
  </si>
  <si>
    <t>Data Type</t>
  </si>
  <si>
    <t>Shall</t>
  </si>
  <si>
    <t>May</t>
  </si>
  <si>
    <t>Conditionnal</t>
  </si>
  <si>
    <t>Narrative</t>
  </si>
  <si>
    <t>Quantitative (monetary, volume, %, mass, quantity, …)</t>
  </si>
  <si>
    <t>Y</t>
  </si>
  <si>
    <t>N</t>
  </si>
  <si>
    <t>Current ESRS: may or shall ?</t>
  </si>
  <si>
    <t>Type</t>
  </si>
  <si>
    <t>AG</t>
  </si>
  <si>
    <t>Ref</t>
  </si>
  <si>
    <t>New</t>
  </si>
  <si>
    <t>ESRS 2 - General Disclosures</t>
  </si>
  <si>
    <t>ESRS 2 - Minimum Disclosure Requirements (MDR)</t>
  </si>
  <si>
    <t>E1 - Climate Change</t>
  </si>
  <si>
    <t>E2 - Pollution</t>
  </si>
  <si>
    <t>E3 - Water and Marine Resources</t>
  </si>
  <si>
    <t>E4 - Biodiversity and Ecosystems</t>
  </si>
  <si>
    <t>E5 - Resource Use and Circular Economy</t>
  </si>
  <si>
    <t>S1 - Own Workforce</t>
  </si>
  <si>
    <t>G1 - Business Conduct</t>
  </si>
  <si>
    <t>TOTAL</t>
  </si>
  <si>
    <t>Proposal</t>
  </si>
  <si>
    <t>Nb shall</t>
  </si>
  <si>
    <t>Nb may</t>
  </si>
  <si>
    <t>Y/N question</t>
  </si>
  <si>
    <t>All undertakings 3 years</t>
  </si>
  <si>
    <t>Current ESRS: transitionnal measures?</t>
  </si>
  <si>
    <t>Undertakings &lt; 750 1 year</t>
  </si>
  <si>
    <t>Undertakings &lt; 750 2 years</t>
  </si>
  <si>
    <t>==&gt; Back to recap &lt;==</t>
  </si>
  <si>
    <t>Current ESRS: reference</t>
  </si>
  <si>
    <t>Total amounts of substances of very high concern that are generated or used during the production or that are procured for undertakings with production processes</t>
  </si>
  <si>
    <t>Total amounts of substances of very high concern that leave its facilities as emissions, as products, or as part of products or services for undertakings with production processes</t>
  </si>
  <si>
    <t>Percentage of substances of very high concern in relation to the total tonnage of products or any other relevant unit</t>
  </si>
  <si>
    <t>Qualitative description of the main hazards classes, including orders of magnitude or indicative ranges, by categorising substances of concern according to their relevant hazard classes</t>
  </si>
  <si>
    <t>Percentage of net revenue made with products and services that are or that contain substances of very high concern for undertakings with production processes</t>
  </si>
  <si>
    <t>Operating and capital expenditures incurred in the reporting period in conjunction with major incidents and deposits</t>
  </si>
  <si>
    <t>Provisions for environmental protection and remediation costs (pollution)</t>
  </si>
  <si>
    <t>Description of material incidents and deposits whereby pollution had negative impacts on the environment and/or is expected to have negative effects</t>
  </si>
  <si>
    <t>Quantitative</t>
  </si>
  <si>
    <t>TBC</t>
  </si>
  <si>
    <t>Disaggregation by sector, geographical area, type of source, or site location</t>
  </si>
  <si>
    <t>Consolidated volume of each material pollutant emitted to soil, as listed in the E-PRTR Regulation, for facilities exceeding the applicable regulatory thresholds</t>
  </si>
  <si>
    <t>n/a</t>
  </si>
  <si>
    <t>Total water consumption</t>
  </si>
  <si>
    <t>Total water consumption in areas at water risk, including areas of high-water stress</t>
  </si>
  <si>
    <t>Total water recycled and reused</t>
  </si>
  <si>
    <t>Total water stored</t>
  </si>
  <si>
    <t>Total water withdrawals</t>
  </si>
  <si>
    <t>Total water discharges</t>
  </si>
  <si>
    <t>Spending on local communities engagement (moved to the disclosure requirement on the policies and actions)</t>
  </si>
  <si>
    <t>Number of complaints received from consumers and/or end users during the reporting period</t>
  </si>
  <si>
    <t>Percentage of tier 1 suppliers audited and/or evaluated in number and by purchasing amount</t>
  </si>
  <si>
    <t>Average Days Payable Outstanding (DPO), with a description of the standard payment terms, particularly with regard to SMEs</t>
  </si>
  <si>
    <t>Number of legal proceedings currently outstanding for late payments</t>
  </si>
  <si>
    <t>Number of convictions for violation of anti-corruption and anti- bribery laws</t>
  </si>
  <si>
    <t>Amount of fines for violation of anti-corruption and anti- bribery laws</t>
  </si>
  <si>
    <t>Disclosure of main topics covered by lobbying activities and undertaking's main positions on these topics</t>
  </si>
  <si>
    <t>Description of tier 1 suppliers, including, where possible without undue cost or effort, the estimated number of tier 1 suppliers, and, on a voluntary basis, the estimated number of strategic suppliers among them</t>
  </si>
  <si>
    <t>Responsible procurement policy, including where applicable ESG criteria for the selection of suppliers and payment practices</t>
  </si>
  <si>
    <t>G1-1</t>
  </si>
  <si>
    <t>G1-3</t>
  </si>
  <si>
    <t>G1-2</t>
  </si>
  <si>
    <t>G1-4</t>
  </si>
  <si>
    <t>G1-5</t>
  </si>
  <si>
    <t>Business conduct policy it has set, including where applicable: (i) the general approach to establishing, developing, promoting, and evaluating corporate culture, (ii) anti-corruption and anti-bribery policy and (iii) whistleblower protection policy</t>
  </si>
  <si>
    <t>Policies adopted to manage its material governance topics/sub-topics in accordance with ESRS 2 MDR-P</t>
  </si>
  <si>
    <t>Significant resources to manage its material governance topics/sub-topics in accordance with ESRS 2 MDR-A</t>
  </si>
  <si>
    <t>Key actions to manage its material governance topics/sub-topics in accordance with ESRS 2 MDR-A</t>
  </si>
  <si>
    <t>Business conduct actions, including: (i) the procedures in place to prevent, detect and address allegations or incidents of corruption or bribery, (ii) the functions at risk in respect of corruption and bribery, (iii) training programs within the undertaking on business conduct and the percentage of functions-at-risk covered by training programs, and (iv) the internal whistleblower reporting channels and measures to protect against retaliation its own workers who are whistleblowers</t>
  </si>
  <si>
    <t>E3-1</t>
  </si>
  <si>
    <t>E3-4 §28a</t>
  </si>
  <si>
    <t>E3-4 §28b</t>
  </si>
  <si>
    <t>E3-4 §28c</t>
  </si>
  <si>
    <t>E3-4 §28d</t>
  </si>
  <si>
    <t>E3-4 §AR32</t>
  </si>
  <si>
    <t>E2-4 §28a</t>
  </si>
  <si>
    <t>E2-5 §34-35</t>
  </si>
  <si>
    <t>E2-5 §34</t>
  </si>
  <si>
    <t>E2-6 §39a</t>
  </si>
  <si>
    <t>E2-6 §40a</t>
  </si>
  <si>
    <t>E2-6 §40b</t>
  </si>
  <si>
    <t>E2-6 §40c</t>
  </si>
  <si>
    <t>E2-6 §41</t>
  </si>
  <si>
    <t>E2-1</t>
  </si>
  <si>
    <t>E2-2</t>
  </si>
  <si>
    <t>E2-3</t>
  </si>
  <si>
    <t>S3-1</t>
  </si>
  <si>
    <t>S4-1</t>
  </si>
  <si>
    <t>G1-1 §9, §10b, §10d, §10e</t>
  </si>
  <si>
    <t>G1-1 §10g, §10h
G1-3 §18a, §21b, §21c</t>
  </si>
  <si>
    <t>G1-2 §14, §15b</t>
  </si>
  <si>
    <t>G1-2 §15a</t>
  </si>
  <si>
    <t>G1-6 §33a, §33b</t>
  </si>
  <si>
    <t>G1-6 §33c</t>
  </si>
  <si>
    <t>G1-4 §24a</t>
  </si>
  <si>
    <t>G1-5 §29c</t>
  </si>
  <si>
    <t>G1-1 §7
ESRS 2 MDR-P §65</t>
  </si>
  <si>
    <t>G1-4 §24b
ESRS 2 MDR-A §68</t>
  </si>
  <si>
    <t>ESRS 2 MDR-A §69</t>
  </si>
  <si>
    <t>Pourcentage of tier 1 suppliers with contractual ESG clauses</t>
  </si>
  <si>
    <t xml:space="preserve">Number of confirmed incidents of corruption or bribery </t>
  </si>
  <si>
    <t>G1-4 §25a</t>
  </si>
  <si>
    <t>G1-5 §29b</t>
  </si>
  <si>
    <t>S4-3 §AR23</t>
  </si>
  <si>
    <t>E4-1</t>
  </si>
  <si>
    <t>E4-1 §13</t>
  </si>
  <si>
    <t>E1-1</t>
  </si>
  <si>
    <t>Transition plan in line with the relevant goals and targets of Kunming-Montreal Global Biodiversity Framework and EU Biodiversity Strategy for 2030, and with planetary boundaries related to biosphere integrity and land-system change</t>
  </si>
  <si>
    <t>E4-1 §15</t>
  </si>
  <si>
    <t>Area (in hectares) of sites in or near these protected areas or key biodiversity areas if the undertaking identified sites located in or near biodiversity-sensitive areas that it is negatively affecting</t>
  </si>
  <si>
    <t>Number of sites in or near these protected areas or key biodiversity areas if the undertaking identified sites located in or near biodiversity-sensitive areas that it is negatively affecting</t>
  </si>
  <si>
    <t>E4 SBM-3</t>
  </si>
  <si>
    <t>E4 SBM-3 §16a</t>
  </si>
  <si>
    <t>E4 SBM-3 §16b</t>
  </si>
  <si>
    <t>E4-5 §35</t>
  </si>
  <si>
    <t>E4 IRO-1 §19a</t>
  </si>
  <si>
    <t>E4-5</t>
  </si>
  <si>
    <t>Description of biodiversity offsets in the action plans where applicable, including (i) the aim of the offset and key performance metrics used, (ii) a broad estimation of the financing effects, and (iii) area, type, quality criteria applied and standards used</t>
  </si>
  <si>
    <t>E4-3 §28</t>
  </si>
  <si>
    <t>Metrics related to material impacts on biodiversity and ecosystems</t>
  </si>
  <si>
    <t>Land-use based on a Life Cycle Assessment</t>
  </si>
  <si>
    <t>E4-5 §33-§41</t>
  </si>
  <si>
    <t>E4-5 §36</t>
  </si>
  <si>
    <t>Estimation of the anticipated financial effects in monetary terms before considering biodiversity and ecosystems -related actions (or where not possible without undue cost or effort, qualitative information)</t>
  </si>
  <si>
    <t>E4-6 §45a</t>
  </si>
  <si>
    <t>E4-2</t>
  </si>
  <si>
    <t>E4-3</t>
  </si>
  <si>
    <t>Percentage of biological materials (and biofuels used for non-energy purposes) used to manufacture the undertaking’s products and services (including packaging) that is sustainably sourced, with the information on the certification scheme used and on the application of the cascading principle</t>
  </si>
  <si>
    <t>Weight in both absolute value and percentage, of secondary reused or recycled components, secondary intermediary products and secondary materials used to manufacture the undertaking’s products and services (including packaging)</t>
  </si>
  <si>
    <t>E5-4 §31</t>
  </si>
  <si>
    <t>Qualitative desciption of the resource inflows and outflow from the business model</t>
  </si>
  <si>
    <t>Quantitative order of magnitude of the weight of products and technical and biological materials used during the reporting period</t>
  </si>
  <si>
    <t>Description of the key products and materials that come out of the production process and that are designed along circular principles, including durability, reusability, repairability, disassembly, remanufacturing, refurbishment, recycling, recirculation by the biological cycle, or optimisation of the use of the product or material through other circular business models</t>
  </si>
  <si>
    <t>E5-5 §35</t>
  </si>
  <si>
    <t>E5-4 §30</t>
  </si>
  <si>
    <t>Expected durability of the products placed on the market by the undertaking, in relation to the industry average for each product group</t>
  </si>
  <si>
    <t>Reparability products, using an established rating system, where possible</t>
  </si>
  <si>
    <t>Rates of recyclable content in products</t>
  </si>
  <si>
    <t>Rates of recyclable content in products packaging</t>
  </si>
  <si>
    <t>E5-5 §36c</t>
  </si>
  <si>
    <t>E5-5 §36a</t>
  </si>
  <si>
    <t>E5-5 §36b</t>
  </si>
  <si>
    <t>E5-5 §37a</t>
  </si>
  <si>
    <t>E5-5 §37b</t>
  </si>
  <si>
    <t>Total amount of hazardous waste</t>
  </si>
  <si>
    <t>Total amount of radioactive waste</t>
  </si>
  <si>
    <t>E5-5 §39</t>
  </si>
  <si>
    <t>Total amount of waste directed to incineration</t>
  </si>
  <si>
    <t>Total amount of waste directed to landfill</t>
  </si>
  <si>
    <t>Total amount of waste directed to other disposal operations</t>
  </si>
  <si>
    <t>E5-5 §37c</t>
  </si>
  <si>
    <t>E5-1</t>
  </si>
  <si>
    <t>E5-4 §31a</t>
  </si>
  <si>
    <t>Total amount of hazardous waste directed to disposal operations (waste treatment)</t>
  </si>
  <si>
    <t>Total amount of waste directed to preparation for reuse</t>
  </si>
  <si>
    <t>Total amount of waste directed to recycling</t>
  </si>
  <si>
    <t>Total amount of waste directed to other recovery operations</t>
  </si>
  <si>
    <t>Total amount of hazardous waste directed to recovery operations</t>
  </si>
  <si>
    <t>SBM-1</t>
  </si>
  <si>
    <t xml:space="preserve">Policies adopted to manage its material sub-topics related to its own workforce in accordance with ESRS 2 MDR-P </t>
  </si>
  <si>
    <t>Whether and how the perspectives of its own workforce inform its decisions or activities aimed at managing material subtopics related to its own workforce</t>
  </si>
  <si>
    <t xml:space="preserve">Summarised description of the action plans and resources to manage its material subtopics related to its own workforce in accordance with ESRS 2 MDR-A </t>
  </si>
  <si>
    <t>Any specific channels or grievance/complaints handling mechanisms it has in place for its own workforce to raise their concerns or needs directly with the undertaking and have them addressed</t>
  </si>
  <si>
    <t>Processes in place for providing or contributing to remedy where it has caused or contributed to a material negative impact</t>
  </si>
  <si>
    <t>4a</t>
  </si>
  <si>
    <t>4b</t>
  </si>
  <si>
    <t>Targets related to own workforce it has set in accordance with ESRS 2 MDR-T</t>
  </si>
  <si>
    <t>S1-1</t>
  </si>
  <si>
    <t>AG 1</t>
  </si>
  <si>
    <t>Explanation of how the undertaking protects individuals that use channels or grievance/complaints handling mechanisms, including workers’ representatives, against retaliation</t>
  </si>
  <si>
    <t>Any additional actions or initiatives in place with the primary purpose of delivering positive impacts for its own workforce and human capital value for the undertaking</t>
  </si>
  <si>
    <t>AG 2</t>
  </si>
  <si>
    <t>AG 3</t>
  </si>
  <si>
    <t>S1-2</t>
  </si>
  <si>
    <t>Total number of employees by head count</t>
  </si>
  <si>
    <t>Breakdown of employees by gender</t>
  </si>
  <si>
    <t>Breakdown of employees by country</t>
  </si>
  <si>
    <t>Breakdown of employees by contract type (permanent employees, temporary employees, non-guaranteed hours employees)</t>
  </si>
  <si>
    <t>Total number of employees who have left the undertaking during the reporting period</t>
  </si>
  <si>
    <t>Rate of employee turnover in the reporting period</t>
  </si>
  <si>
    <t>Qualitative explanation in case of inconsistency between information reported under paragraph [6(a)] and the most representative numbers in financial statements</t>
  </si>
  <si>
    <t>6a</t>
  </si>
  <si>
    <t>6ai</t>
  </si>
  <si>
    <t>6aii</t>
  </si>
  <si>
    <t>6aiii</t>
  </si>
  <si>
    <t>6b</t>
  </si>
  <si>
    <t>6c</t>
  </si>
  <si>
    <t>6d</t>
  </si>
  <si>
    <t>S1-3</t>
  </si>
  <si>
    <t>Percentage of total employees covered by collective bargaining agreements</t>
  </si>
  <si>
    <t>Percentage of its own employees covered by collective bargaining agreements by region outside the EEA</t>
  </si>
  <si>
    <t>7a</t>
  </si>
  <si>
    <t>7b</t>
  </si>
  <si>
    <t>7c</t>
  </si>
  <si>
    <t>Existence of any agreement with employees for representation by a European Works Council (EWC), a Societas Europaea (SE) Works Council, or a Societas Cooperativa Europaea (SCE) Works Council</t>
  </si>
  <si>
    <t>S1-4</t>
  </si>
  <si>
    <t>Gender distribution in number (headcount) at top management level</t>
  </si>
  <si>
    <t>Gender distribution in percentage at top management level</t>
  </si>
  <si>
    <t>9a</t>
  </si>
  <si>
    <t>Distribution of employees by age group: under 30 years old; 30-50 years old; over 50 years old</t>
  </si>
  <si>
    <t>9b</t>
  </si>
  <si>
    <t>Countries where employees earn below the applicable adequate wage benchmark when the company has 50 or more employees in the country representing at least 10% of total number of employees</t>
  </si>
  <si>
    <t>Percentage of employees that earn below the applicable adequate wage benchmark for each of these countries when the company has 50 or more employees in the country representing at least 10% of total number of employees</t>
  </si>
  <si>
    <t>S1-5</t>
  </si>
  <si>
    <t>S1-6</t>
  </si>
  <si>
    <t>Percentage of its own employees with disabilities, subject to legal restrictions on the collection of data</t>
  </si>
  <si>
    <t>S1-7</t>
  </si>
  <si>
    <t>Percentage of employees that participated in regular performance and career development reviews</t>
  </si>
  <si>
    <t>Average number of training hours per employee</t>
  </si>
  <si>
    <t>Average number of training hours by gender</t>
  </si>
  <si>
    <t>13a</t>
  </si>
  <si>
    <t>13b</t>
  </si>
  <si>
    <t>Breakdown by gender of the percentage of employees that participated in regular performance and career development reviews</t>
  </si>
  <si>
    <t>S1-8</t>
  </si>
  <si>
    <t>Breakdown by employee category of the percentage of employees that participated in regular performance and career development and for the average number of training hours per employee</t>
  </si>
  <si>
    <t>Percentage of people in its own workforce who are covered by the undertaking’s health and safety management system based on legal requirements and/or recognised standards or guidelines</t>
  </si>
  <si>
    <t>S1-9</t>
  </si>
  <si>
    <t>14a</t>
  </si>
  <si>
    <t>Number of fatalities as a result of work-related injuries and work-related ill health in own workforce and in other workers working on undertaking’s sites</t>
  </si>
  <si>
    <t>14b</t>
  </si>
  <si>
    <t>14c</t>
  </si>
  <si>
    <t>Number of recordable work-related accidents for own workforce</t>
  </si>
  <si>
    <t>Rate of recordable work-related accidents for own workforce</t>
  </si>
  <si>
    <t>Number of cases of recordable work-related ill health, subject to legal restrictions on the collection of data with regard to the employees</t>
  </si>
  <si>
    <t>14d</t>
  </si>
  <si>
    <t>14e</t>
  </si>
  <si>
    <t>S1-10</t>
  </si>
  <si>
    <t>Percentage of employees entitled to take family-related leave</t>
  </si>
  <si>
    <t>Percentage of entitled employees that took family-related leave</t>
  </si>
  <si>
    <t>Breakdown by gender of the percentage of entitled employees that took family-related leave</t>
  </si>
  <si>
    <t xml:space="preserve">Gender pay gap by employee category </t>
  </si>
  <si>
    <t>16a</t>
  </si>
  <si>
    <t>16b</t>
  </si>
  <si>
    <t>S1-11</t>
  </si>
  <si>
    <t>Number of severe human rights incidents regarding identified cases of severe human rights incidents connected to the undertaking’s workforce in the reporting period</t>
  </si>
  <si>
    <t>Number of incidents of discrimination on the grounds of gender, racial or ethnic origin, nationality, religion or belief, disability, age, sexual orientation, or other relevant forms of discrimination involving internal and/or external stakeholders across operations in the reporting period, subject to the relevant privacy regulations</t>
  </si>
  <si>
    <t>S1-12</t>
  </si>
  <si>
    <t>Total amount of fines, penalties, and compensation for damages for severe human rights issues and incidents connected to own workforce</t>
  </si>
  <si>
    <t>Estimated number of non-employees when they represent a significant proportion of the own workforce and their role</t>
  </si>
  <si>
    <t>Whether the undertaking has one or more collective bargaining agreements in the EEA</t>
  </si>
  <si>
    <t>S1-1 §19</t>
  </si>
  <si>
    <t>S1-2 §27</t>
  </si>
  <si>
    <t>S1-4 §37</t>
  </si>
  <si>
    <t>S1-3 §32b</t>
  </si>
  <si>
    <t>S1-3 §32a</t>
  </si>
  <si>
    <t>S1-5 §47</t>
  </si>
  <si>
    <t>S1-2 §27a-d</t>
  </si>
  <si>
    <t>S1-3 §32c-e</t>
  </si>
  <si>
    <t>S1-4 §38c</t>
  </si>
  <si>
    <t>S1-6 §50a</t>
  </si>
  <si>
    <t>S1-6 §50b</t>
  </si>
  <si>
    <t>S1-6 §50c</t>
  </si>
  <si>
    <t>S1-6 §50f</t>
  </si>
  <si>
    <t>S1-7 §55a</t>
  </si>
  <si>
    <t>S1-8 §60a</t>
  </si>
  <si>
    <t>S1-8 §60b</t>
  </si>
  <si>
    <t>S1-8 §60c</t>
  </si>
  <si>
    <t>S1-8 §63b</t>
  </si>
  <si>
    <t>S1-9 §66a</t>
  </si>
  <si>
    <t>S1-9 §66b</t>
  </si>
  <si>
    <t>S1-10 §70</t>
  </si>
  <si>
    <t>S1-11 §74b, §74e</t>
  </si>
  <si>
    <t>S1-12 §79</t>
  </si>
  <si>
    <t>S1-13 §83a</t>
  </si>
  <si>
    <t>S1-13 §83b</t>
  </si>
  <si>
    <t>S1-13 §84</t>
  </si>
  <si>
    <t>S1-14 §88a</t>
  </si>
  <si>
    <t>S1-14 §88b</t>
  </si>
  <si>
    <t>S1-14 §88c</t>
  </si>
  <si>
    <t>S1-14 §88d</t>
  </si>
  <si>
    <t>S1-14 §88e</t>
  </si>
  <si>
    <t>S1-15 §93a</t>
  </si>
  <si>
    <t>S1-15 §93b</t>
  </si>
  <si>
    <t>S1-16 §97a</t>
  </si>
  <si>
    <t>S1-16 §97b</t>
  </si>
  <si>
    <t>S1-17 §103a</t>
  </si>
  <si>
    <t>S1-17 §104a</t>
  </si>
  <si>
    <t>Undertakings &lt; 750 1 year
All undertakings 1 year</t>
  </si>
  <si>
    <t xml:space="preserve">Undertakings &lt; 750 1 year
All undertakings 1 year </t>
  </si>
  <si>
    <t xml:space="preserve">Undertakings &lt; 750 1 year
All undertakings with regard to own employees in non-EEA countries 1 year </t>
  </si>
  <si>
    <t xml:space="preserve">Undertakings &lt; 750 1 year </t>
  </si>
  <si>
    <t>Undertakings &lt; 750 1 year
All undertakings with regards to non-employees 1 year</t>
  </si>
  <si>
    <t>If applicable, significant CapEx amounts invested during the reporting period related to coal, oil and gas-related economic activities</t>
  </si>
  <si>
    <t>In case the undertaking does not have a transition plan in place, whether and, if so, when it will adopt a transition plan</t>
  </si>
  <si>
    <t>2a</t>
  </si>
  <si>
    <t>2b</t>
  </si>
  <si>
    <t>2c</t>
  </si>
  <si>
    <t>2d</t>
  </si>
  <si>
    <t>Qualitative assessment, when relevant, of the potential locked-in GHG emissions from the undertaking’s key assets and products</t>
  </si>
  <si>
    <t>SBM-3</t>
  </si>
  <si>
    <t>5a</t>
  </si>
  <si>
    <t>5b</t>
  </si>
  <si>
    <t>IRO-1</t>
  </si>
  <si>
    <t>E1-2</t>
  </si>
  <si>
    <t>Key mitigation actions by decarbonisation levers, including (i) changes in the product and service portfolio and adoption of new technologies, (ii) and achieved and expected GHG emission reductions</t>
  </si>
  <si>
    <t>Key adaptation actions by adaptation solutions</t>
  </si>
  <si>
    <t xml:space="preserve">Base year </t>
  </si>
  <si>
    <t>Target year</t>
  </si>
  <si>
    <t xml:space="preserve">Target values broken down by Scope 1, 2 and 3 </t>
  </si>
  <si>
    <t xml:space="preserve">Comparison between the scope of these targets and the scope of the GHG inventory boundaries </t>
  </si>
  <si>
    <t>8a</t>
  </si>
  <si>
    <t>8b</t>
  </si>
  <si>
    <t>8c</t>
  </si>
  <si>
    <t>E1-3</t>
  </si>
  <si>
    <t>E1-4</t>
  </si>
  <si>
    <t xml:space="preserve">Total energy consumption in MWh related to own operations </t>
  </si>
  <si>
    <t xml:space="preserve">Total energy consumption from fossil sources </t>
  </si>
  <si>
    <t xml:space="preserve">Total energy consumption from nuclear sources </t>
  </si>
  <si>
    <t xml:space="preserve">Total energy consumption from renewable sources </t>
  </si>
  <si>
    <t xml:space="preserve">Consumption of purchased or acquired electricity, heat, steam, and cooling from renewable sources </t>
  </si>
  <si>
    <t>Consumption of self-generated non-fuel renewable energy</t>
  </si>
  <si>
    <t xml:space="preserve">Fuel consumption from coal and coal products </t>
  </si>
  <si>
    <t xml:space="preserve">Fuel consumption from crude oil and petroleum products </t>
  </si>
  <si>
    <t xml:space="preserve">Fuel consumption from natural gas </t>
  </si>
  <si>
    <t xml:space="preserve">Fuel consumption from other fossil sources </t>
  </si>
  <si>
    <t>Consumption of purchased or acquired electricity, heat, steam, or cooling from fossil source</t>
  </si>
  <si>
    <t xml:space="preserve">Renewable energy production in MWh </t>
  </si>
  <si>
    <t>9c</t>
  </si>
  <si>
    <t>10a</t>
  </si>
  <si>
    <t>10b</t>
  </si>
  <si>
    <t>11a</t>
  </si>
  <si>
    <t>11b</t>
  </si>
  <si>
    <t>E1-5</t>
  </si>
  <si>
    <t xml:space="preserve">Gross Scope 1 GHG emissions in metric tonnes of CO2eq </t>
  </si>
  <si>
    <t>Percentage of Scope 1 GHG emissions from regulated emission trading schemes</t>
  </si>
  <si>
    <t xml:space="preserve">Gross location-based Scope 2 GHG emissions in metric tonnes of CO2eq </t>
  </si>
  <si>
    <t xml:space="preserve">Gross Scope 3 GHG emissions in metric tonnes of CO2eq from each significant Scope 3 category </t>
  </si>
  <si>
    <t>Gross market-based Scope 2 GHG emissions</t>
  </si>
  <si>
    <t>E1-6</t>
  </si>
  <si>
    <t xml:space="preserve">Amount of GHG removals and storage in metric tonnes of CO2eq resulting from projects the undertaking may have developed in its own operations, or contributed to in its upstream and downstream value chain </t>
  </si>
  <si>
    <t xml:space="preserve">Description of its GHG removals and storage and carbon credits projects, including the scope, type, quality, and methodology </t>
  </si>
  <si>
    <t>15a</t>
  </si>
  <si>
    <t>15b</t>
  </si>
  <si>
    <t>15c</t>
  </si>
  <si>
    <t>E1-7</t>
  </si>
  <si>
    <t>Whether the undertaking applies internal carbon pricing schemes, and if so, how they support its decision making, including the type, scope, assumptions, and the consistency with financial statements</t>
  </si>
  <si>
    <t>E1-8</t>
  </si>
  <si>
    <t>Explanation of the methodology, related results, and an indication of the relevant line items or notes in the financial statements to which they relate</t>
  </si>
  <si>
    <t>Location of its significant assets at material physical risk (disaggregated by NUTS codes)</t>
  </si>
  <si>
    <t>Percentage of assets at material physical risk addressed by climate change adaptation actions</t>
  </si>
  <si>
    <t>Total carrying amount of real estate assets by energy efficiency classes</t>
  </si>
  <si>
    <t>Percentage of assets at material transition risk addressed by climate change mitigation actions</t>
  </si>
  <si>
    <t>Expected cost savings from climate change mitigation and adaptation actions</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</si>
  <si>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</si>
  <si>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</si>
  <si>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Climate-related opportunities</t>
  </si>
  <si>
    <t>E1-1 §16a, §16b, §16c</t>
  </si>
  <si>
    <t>E1-1 §16c</t>
  </si>
  <si>
    <t>E1-1 §16f</t>
  </si>
  <si>
    <t>E1-1 §16i</t>
  </si>
  <si>
    <t>E1-1 §16d</t>
  </si>
  <si>
    <t>E1-1 §17</t>
  </si>
  <si>
    <t>SBM-3 §19</t>
  </si>
  <si>
    <t>IRO-1 §20b</t>
  </si>
  <si>
    <t>IRO-1 §20c</t>
  </si>
  <si>
    <t>IRO-1 §21</t>
  </si>
  <si>
    <t>E1-3 §26, §29a, §29b</t>
  </si>
  <si>
    <t>E1-4 §34c</t>
  </si>
  <si>
    <t>E1-4 §34d</t>
  </si>
  <si>
    <t>E1-4 §34e</t>
  </si>
  <si>
    <t>E1-4 §34f</t>
  </si>
  <si>
    <t>E1-4 §34b</t>
  </si>
  <si>
    <t>E1-4 §AR 25d</t>
  </si>
  <si>
    <t>E1-3  §26, §AR 16</t>
  </si>
  <si>
    <t>E1-5 §37</t>
  </si>
  <si>
    <t>E1-5 §37a</t>
  </si>
  <si>
    <t>E1-5 §37b</t>
  </si>
  <si>
    <t>E1-5 §37c</t>
  </si>
  <si>
    <t>E1-5 §38a</t>
  </si>
  <si>
    <t>E1-5 §37ci</t>
  </si>
  <si>
    <t>E1-5 §37cii</t>
  </si>
  <si>
    <t>E1-5 §37ciii</t>
  </si>
  <si>
    <t>E1-5 §38b</t>
  </si>
  <si>
    <t>E1-5 §38c</t>
  </si>
  <si>
    <t>E1-5 §38d</t>
  </si>
  <si>
    <t>E1-5 §38e</t>
  </si>
  <si>
    <t>E1-5 §39</t>
  </si>
  <si>
    <t>E1-6 §48a</t>
  </si>
  <si>
    <t>E1-6 §48b</t>
  </si>
  <si>
    <t>E1-6 §49a</t>
  </si>
  <si>
    <t>E1-6 §51</t>
  </si>
  <si>
    <t>E1-6 §47</t>
  </si>
  <si>
    <t>E1-6 §AR 46i</t>
  </si>
  <si>
    <t>Percentage of Scope 3 GHG emissions calculated using primary data obtained from suppliers or other value chain partners</t>
  </si>
  <si>
    <t>E1-6 §AR 46g</t>
  </si>
  <si>
    <t>E1-6 §49b</t>
  </si>
  <si>
    <t>E1-6 §52a</t>
  </si>
  <si>
    <t>E1-7 §58a</t>
  </si>
  <si>
    <t>E1-7 §59a</t>
  </si>
  <si>
    <t>E1-7 §60</t>
  </si>
  <si>
    <t>E1-7 §56, §58b, §AR 57</t>
  </si>
  <si>
    <t>E1-8 §63a, §63b</t>
  </si>
  <si>
    <t>E1-8 §63c</t>
  </si>
  <si>
    <t>E1-9 §66a</t>
  </si>
  <si>
    <t>E1-9 §66d</t>
  </si>
  <si>
    <t>E1-9 §67a</t>
  </si>
  <si>
    <t>E1-9 §67e</t>
  </si>
  <si>
    <t>E1-9 §67d</t>
  </si>
  <si>
    <t>E1-9 §67, §69</t>
  </si>
  <si>
    <t>E1-9 §66, §69</t>
  </si>
  <si>
    <t>E1-9 §66c, §AR 70ci</t>
  </si>
  <si>
    <t>E1-9 §66b</t>
  </si>
  <si>
    <t>E1-9 §67b</t>
  </si>
  <si>
    <t>E1-9 §67c</t>
  </si>
  <si>
    <t>Estimated share of potentially stranded assets of total assets at material transition risk</t>
  </si>
  <si>
    <t>E1-9 §AR 73a</t>
  </si>
  <si>
    <t>§69</t>
  </si>
  <si>
    <t>§69a</t>
  </si>
  <si>
    <t>§69b</t>
  </si>
  <si>
    <t>§69c</t>
  </si>
  <si>
    <t>All undertakings 1 year (only qualitative dislcosures 3 years)</t>
  </si>
  <si>
    <t>Undertakings &lt; 750 2 years
All undertakings 1 year (only qualitative dislcosures 3 years)</t>
  </si>
  <si>
    <t>Whether the sustainability statement is prepared on a consolidated or individual basis and related contextual information</t>
  </si>
  <si>
    <t xml:space="preserve">Which information has been omitted due to commercial sensitivity or innovation considerations </t>
  </si>
  <si>
    <t>Definitions of medium- or long-term time horizons when deviating from those defined by ESRS 1 Chapter 6.4</t>
  </si>
  <si>
    <t>Material reporting errors in prior periods, including their nature, the corrections applied to the extent practicable</t>
  </si>
  <si>
    <t xml:space="preserve">Whether the undertaking includes in its sustainability statement information stemming from other legislation or generally accepted sustainability reporting initiatives </t>
  </si>
  <si>
    <t>Reliance on European standards (ISO/IEC or CEN/CENELEC)</t>
  </si>
  <si>
    <t>1a</t>
  </si>
  <si>
    <t>1b</t>
  </si>
  <si>
    <t>BP-1</t>
  </si>
  <si>
    <t>BP-2</t>
  </si>
  <si>
    <t xml:space="preserve">Number of executive and non-executive members </t>
  </si>
  <si>
    <t>Representation of employees and other workers</t>
  </si>
  <si>
    <t>Experience of members of governance bodies relevant to the sectors, products and locations of the undertaking and, where applicable, their expertise in relation to sustainability topics/subtopics</t>
  </si>
  <si>
    <t xml:space="preserve">Percentage of members of governance bodies by gender </t>
  </si>
  <si>
    <t xml:space="preserve">Percentage of independent board members </t>
  </si>
  <si>
    <t>Identity of the governance bodies or individual(s) within a body responsible for overseeing material sustainability topics/subtopics</t>
  </si>
  <si>
    <t>3ai</t>
  </si>
  <si>
    <t>3aii</t>
  </si>
  <si>
    <t>3aiii</t>
  </si>
  <si>
    <t>3aiv</t>
  </si>
  <si>
    <t>3av</t>
  </si>
  <si>
    <t>3bi</t>
  </si>
  <si>
    <t>3bii</t>
  </si>
  <si>
    <t>GOV-1</t>
  </si>
  <si>
    <t>Aspects of sustainability over which oversight is exercised, form of oversight, and how it is organised and formalised within governance processes</t>
  </si>
  <si>
    <t>AG 7</t>
  </si>
  <si>
    <t>Incentive schemes and remuneration policies linked to sustainability topics/subtopics for members of the governance bodies</t>
  </si>
  <si>
    <t>Description of the specific sustainability-related targets and (or) impacts used to assess performance of members of governance bodies</t>
  </si>
  <si>
    <t xml:space="preserve">Proportion of variable remuneration based on sustainability-related targets and/or impacts </t>
  </si>
  <si>
    <t>4c</t>
  </si>
  <si>
    <t>Risk management and internal control processes and systems in relation to sustainability reporting</t>
  </si>
  <si>
    <t>GOV-3</t>
  </si>
  <si>
    <t>GOV-2</t>
  </si>
  <si>
    <t>Total revenue broken down by activity</t>
  </si>
  <si>
    <t xml:space="preserve">Employee headcount by geographical areas </t>
  </si>
  <si>
    <t>Revenues related to fossil fuels (coal, oil and gas) sector</t>
  </si>
  <si>
    <t>Revenues related to chemicals production</t>
  </si>
  <si>
    <t xml:space="preserve">Revenues related to controversial weapons </t>
  </si>
  <si>
    <t xml:space="preserve">Revenues related to tobacco cultivation and production </t>
  </si>
  <si>
    <t>Brief description of its stakeholder engagement practices, including the undertaking’s key stakeholders</t>
  </si>
  <si>
    <t>SBM-2</t>
  </si>
  <si>
    <t>Current and anticipated effects of its material sustainability topics/sub-topics on its business model, value chain, strategy and decision-making, and how it has responded or plans to respond to these effects</t>
  </si>
  <si>
    <t>Anticipated financial effects of the undertaking’s material risks and opportunities on its financial position, financial performance and cash flows</t>
  </si>
  <si>
    <t>Resilience of the strategy and business model regarding its capacity to address its material sustainability impacts and risks and to take advantage of its material sustainability opportunities</t>
  </si>
  <si>
    <t>How it expects its financial position, financial performance and cash flows to change in the future, given its strategy to manage risks and opportunities, taking into consideration investment and disposal plans, and its planned sources of funding to implement its strategy</t>
  </si>
  <si>
    <t>AG 17</t>
  </si>
  <si>
    <t>9d</t>
  </si>
  <si>
    <t>9e</t>
  </si>
  <si>
    <t>Description of the decision-making process and internal control procedures</t>
  </si>
  <si>
    <t>IRO-2</t>
  </si>
  <si>
    <t>BP-1 §5a, §5b</t>
  </si>
  <si>
    <t>BP-1 §5d, §5e</t>
  </si>
  <si>
    <t>BP-2 §9a, §9b</t>
  </si>
  <si>
    <t>BP-2 §13a</t>
  </si>
  <si>
    <t>BP-2 §14a, §14b</t>
  </si>
  <si>
    <t>BP-2 §15</t>
  </si>
  <si>
    <t>BP-2 §AR 2</t>
  </si>
  <si>
    <t>GOV-1 §21a</t>
  </si>
  <si>
    <t>GOV-1 §21b</t>
  </si>
  <si>
    <t>GOV-1 §21c, §23</t>
  </si>
  <si>
    <t>GOV-1 §21d</t>
  </si>
  <si>
    <t>GOV-1 §22a</t>
  </si>
  <si>
    <t>GOV-1 §21e</t>
  </si>
  <si>
    <t>GOV-1 §22c
GOV-2 §26a, §26b, §26c</t>
  </si>
  <si>
    <t>GOV-1 §AR 3</t>
  </si>
  <si>
    <t>GOV-3 §29b</t>
  </si>
  <si>
    <t>GOV-3 §29d</t>
  </si>
  <si>
    <t>GOV-3 §29a, §29e</t>
  </si>
  <si>
    <t>GOV-5 §36</t>
  </si>
  <si>
    <t>SBM-1 §40b</t>
  </si>
  <si>
    <t>SBM-1 §40aiii</t>
  </si>
  <si>
    <t>SBM-1 §40di</t>
  </si>
  <si>
    <t>SBM-1 §40dii</t>
  </si>
  <si>
    <t>SBM-1 §40diii</t>
  </si>
  <si>
    <t>SBM-1 §40div</t>
  </si>
  <si>
    <t>7a-b</t>
  </si>
  <si>
    <t>SBM-1 §42a, §42b, §42c</t>
  </si>
  <si>
    <t>Understanding of key stakeholders' interests and views in relation to its strategy and business model</t>
  </si>
  <si>
    <t>SBM-2 §45a</t>
  </si>
  <si>
    <t>SBM-2 §45b</t>
  </si>
  <si>
    <t>SBM-3 §48b</t>
  </si>
  <si>
    <t>Current financial effects of the undertaking’s material risks and opportunities on its financial position, performance, and cash flows</t>
  </si>
  <si>
    <t>SBM-3 §48e</t>
  </si>
  <si>
    <t>SBM-3 §48f</t>
  </si>
  <si>
    <t>SBM-3 §48g</t>
  </si>
  <si>
    <t>IRO-1 §53a, §53b</t>
  </si>
  <si>
    <t>IRO-1 §53d</t>
  </si>
  <si>
    <t>Policies adopted to manage material sustainability topics/sub-topics, including key contents, scope and governance</t>
  </si>
  <si>
    <t xml:space="preserve">Key actions taken and/or planned to manage material sustainability topics/sub-topics, including scope, timeframe, and outcomes </t>
  </si>
  <si>
    <t>Amount of current financial resources and references in the financial statements</t>
  </si>
  <si>
    <t>Indicative range of future financial resources</t>
  </si>
  <si>
    <t>MDR-P</t>
  </si>
  <si>
    <t>3a-c</t>
  </si>
  <si>
    <t>MDR-A</t>
  </si>
  <si>
    <t>4a-b</t>
  </si>
  <si>
    <t>5c</t>
  </si>
  <si>
    <t>MDR-M</t>
  </si>
  <si>
    <t>Meaningful, clear and precise names and descriptions of the metrics, including their unit</t>
  </si>
  <si>
    <t>Description of the relationship of the target to the policy objectives</t>
  </si>
  <si>
    <t>Baseline value</t>
  </si>
  <si>
    <t>Base year</t>
  </si>
  <si>
    <t>Methodologies and significant assumptions used</t>
  </si>
  <si>
    <t>Performance against its disclosed targets</t>
  </si>
  <si>
    <t>Scope of the target</t>
  </si>
  <si>
    <t>Defined target value, including whether it is absolute or relative and related unit</t>
  </si>
  <si>
    <t>7d</t>
  </si>
  <si>
    <t>7e</t>
  </si>
  <si>
    <t>7f</t>
  </si>
  <si>
    <t>7g</t>
  </si>
  <si>
    <t>MDR-T</t>
  </si>
  <si>
    <t>MDR-P §65a, §65b, §65c</t>
  </si>
  <si>
    <t>MDR-A §68a, §68b, §68c</t>
  </si>
  <si>
    <t>MDR-A §69a</t>
  </si>
  <si>
    <t>MDR-A §69b</t>
  </si>
  <si>
    <t>MDR-A §69c</t>
  </si>
  <si>
    <t>MDR-M §77a</t>
  </si>
  <si>
    <t>MDR-M §77c</t>
  </si>
  <si>
    <t>MDR-T §80a</t>
  </si>
  <si>
    <t>MDR-T §80b</t>
  </si>
  <si>
    <t>MDR-T §80c</t>
  </si>
  <si>
    <t>MDR-T §80d</t>
  </si>
  <si>
    <t>MDR-T §80e</t>
  </si>
  <si>
    <t>MDR-T §80f</t>
  </si>
  <si>
    <t>MDR-T §80j</t>
  </si>
  <si>
    <t>Current and planned key actions and significant resources to manage its material environmental topics/sub-topics in accordance with ESRS MDR-A</t>
  </si>
  <si>
    <t>Policies adopted to manage its material environmental topics/sub-topics in accordance with ESRS MDR-P</t>
  </si>
  <si>
    <t xml:space="preserve">Environmental-related targets it has set in accordance with ESRS 2 MDR-T </t>
  </si>
  <si>
    <t xml:space="preserve">Whether and how ecological thresholds and entity-specific allocations were taken into consideration when setting targets (targets based on conclusive scientific evidence) </t>
  </si>
  <si>
    <t>How it has applied the mitigation hierarchy with regard to its actions and targets</t>
  </si>
  <si>
    <t>Whether the targets that it has set are mandatory (required by legislation) or voluntary</t>
  </si>
  <si>
    <t>ESRS E - PAT</t>
  </si>
  <si>
    <t>E1-2 §24
E2-1 §14
E3-1 §11
E4-2 §22
E5-1 §14</t>
  </si>
  <si>
    <t>E1-3 §28, §28
E2-2 §18
E3-2 §17
E4-3 §27
E5-2 §19</t>
  </si>
  <si>
    <t>E1-4 §32
E2-3 §22
E3-3 §22
E4-4 §31
E5-3 §23</t>
  </si>
  <si>
    <t>E3-2 §19
E3-2 §17
E4-3 §28a
E5-3 §25</t>
  </si>
  <si>
    <t>May (E2, E3, E4)
Shall (E5)</t>
  </si>
  <si>
    <t>E2-3 §25
E3-3 §25
E5-5 §27</t>
  </si>
  <si>
    <t>E3-2 §24
E3-3 §24
E4-4 §32a
E5-3 §26</t>
  </si>
  <si>
    <t>May (E2, E3, E5)
Shall (E4)</t>
  </si>
  <si>
    <t>n/a (E1, E2, E3, E5)
Undertakings &lt; 750 2 years (E4)</t>
  </si>
  <si>
    <t>ESRS S2-S4 - PAT</t>
  </si>
  <si>
    <t>Policies adopted to manage its material topics/sub-topics related to value chain workers, affected communities, consumers and end-users in accordance with ESRS MDR-P</t>
  </si>
  <si>
    <t>Specific channels or grievance/complaints handling mechanisms it has in place for value chain stakeholders</t>
  </si>
  <si>
    <t>Current and planned key actions and significant resources to manage its material topics/sub-topics related to value chain stakeholders in accordance with ESRS MDR-A</t>
  </si>
  <si>
    <t xml:space="preserve">Processes it has in place for providing or contributing to remedy where it has caused or contributed to a material negative impact </t>
  </si>
  <si>
    <t xml:space="preserve">Targets related to value chain stakeholders it has set in accordance with ESRS 2 MDR-T </t>
  </si>
  <si>
    <t>How the policies address the specific topical matters where material (see list in the Word document)</t>
  </si>
  <si>
    <t>Explanation of whether engagement occurs directly or indirectly, stage(s) at it occurs, type and frequency of engagement, and governance</t>
  </si>
  <si>
    <t>Protection of individuals that use channels or grievance/complaints handling mechanisms against retaliation</t>
  </si>
  <si>
    <t>Any additional actions or initiatives with the purpose of delivering positive impacts</t>
  </si>
  <si>
    <t>ESRS S2-S4 - Metrics</t>
  </si>
  <si>
    <t>S2-1 §16
S3-1</t>
  </si>
  <si>
    <t>S2 SBM-3 §11a
S3 SBM-3
S4 SBM-3</t>
  </si>
  <si>
    <t>S2-3 §27
S3-3
S4-3</t>
  </si>
  <si>
    <t>S2-4 §32
S3-4
S4-4</t>
  </si>
  <si>
    <t>S2-5 §41
S3-5
S4-5</t>
  </si>
  <si>
    <t>S2-1 §18
S3-1
S4-1</t>
  </si>
  <si>
    <t>S2-2 §22
S3-2
S4-2</t>
  </si>
  <si>
    <t>S2-3 §28
S3-3
S4-3</t>
  </si>
  <si>
    <t>S2-4 §32c
S3-4
S4-4</t>
  </si>
  <si>
    <t>S2-4 §36
S3-4 §35
S4-4 §35</t>
  </si>
  <si>
    <t>PAT ENV</t>
  </si>
  <si>
    <t>S2, S3, S4 (PAT and metrics)</t>
  </si>
  <si>
    <t>dont quanti</t>
  </si>
  <si>
    <t>Standard (click for hyperlink):</t>
  </si>
  <si>
    <t>Total shall</t>
  </si>
  <si>
    <t>Total may</t>
  </si>
  <si>
    <t>Brief explanation of the changes in the preparation or presentation compared to previous periods and the reasons for them</t>
  </si>
  <si>
    <t>Description of the role of these governance bodies in relation to material sustainability topics/subtopics</t>
  </si>
  <si>
    <t>A description of significant product and/or service groups and significant markets or customer segments</t>
  </si>
  <si>
    <t>SBM-1 §40ai &amp; ii</t>
  </si>
  <si>
    <t>6di</t>
  </si>
  <si>
    <t>6dii</t>
  </si>
  <si>
    <t>6diii</t>
  </si>
  <si>
    <t>6div</t>
  </si>
  <si>
    <t>Description of business model, including: inputs, ouputs and outcomes, and main features of the value chain</t>
  </si>
  <si>
    <t>Brief description of its material sustainability topics/subtopics that interact with its strategy and business model</t>
  </si>
  <si>
    <t>SBM-3 §48a &amp; c</t>
  </si>
  <si>
    <t>Overview of the methodologies and process to identify, assess, prioritise and monitor material topics/sub-topics</t>
  </si>
  <si>
    <t>List of material topics/sub-topics and the associated disclosure requirements covered in its sustainability statement</t>
  </si>
  <si>
    <t>Table of EU datapoints assessed as "not material"</t>
  </si>
  <si>
    <t>Type of current and future financial and other resources allocated to the key actions</t>
  </si>
  <si>
    <t>Methodologies, significant assumptions and contextual information in relation to the metric</t>
  </si>
  <si>
    <t>Target year or period to which the target applies and any milestones or interim targets</t>
  </si>
  <si>
    <t xml:space="preserve">Amount or indicative range of current and planned investments and funding allocated to decarbonation levers </t>
  </si>
  <si>
    <t>Qualitative description of the transition plan for climate change mitigation incl. GHG emission reduction targets, decarbonation levers, financial and investment plans and annual progress update</t>
  </si>
  <si>
    <t>Whether the transition plan is approved by governance bodies</t>
  </si>
  <si>
    <t>1c</t>
  </si>
  <si>
    <t>1d</t>
  </si>
  <si>
    <t xml:space="preserve">AG </t>
  </si>
  <si>
    <t>Resilience analysis in relation to climate-related risks including scenarios, exposure and vulnerability</t>
  </si>
  <si>
    <t>Qualitative description of the materiality assessment process in relation to climate-related physical risks, including climate-related hazards and exposure and sensitivity of assets and business activities</t>
  </si>
  <si>
    <t>Qualitative description of the materiality assessment process in relation to climate-related transition risks, including transition events and exposure and sensitivity of assets and business activities</t>
  </si>
  <si>
    <t>Explanation of climate-related scenario analysis use, including their sources, how they align with current science, time horizons, and alignment with climate-related assumptions in the financial statements</t>
  </si>
  <si>
    <t xml:space="preserve">Baseline values broken down by Scope 1, 2 and 3 </t>
  </si>
  <si>
    <t xml:space="preserve">Description of the expected decarbonisation levers and their estimated quantitative contributions to achieve GHG emission reduction target broken down by Scope </t>
  </si>
  <si>
    <t>Explanation of whether and if so how GHG emission reduction target is science based and compatible with limiting global warming to 1.5°C</t>
  </si>
  <si>
    <t xml:space="preserve">Past progress made in meeting its targets before its current base year </t>
  </si>
  <si>
    <t>Fuel consumption from renewable sources including biomass, biofuels, biogas, hydrogen from renewable sources</t>
  </si>
  <si>
    <t>9C</t>
  </si>
  <si>
    <t xml:space="preserve">List of Scope 3 GHG emissions categories included in and excluded from the inventory with a justification </t>
  </si>
  <si>
    <t>Methodologies, significant assumptions and emissions factors used to calculate or measure GHG emissions</t>
  </si>
  <si>
    <t>Biogenic emissions of CO2 from the combustion or bio-degradation of biomass not included in Scope 1, 2 and 3 GHG emissions</t>
  </si>
  <si>
    <t>E1-6 §AR 43c, 45e, 46j</t>
  </si>
  <si>
    <t>Gross Scope 1, 2 and/or Scope 3 GHG emissions intensity per unit of production</t>
  </si>
  <si>
    <t xml:space="preserve">Amount of carbon credits  in metric tonnes of CO2eq that are verified against recognised quality standards and that are cancelled in the reporting period or planned to be cancelled in the future </t>
  </si>
  <si>
    <t xml:space="preserve">In the case where the undertaking discloses a net-zero target, explanation of the scope, methodology and any framework applied, and how the residual GHG emissions are intended to be permanently neutralised by GHG removals and carbon credits </t>
  </si>
  <si>
    <t xml:space="preserve">Carbon price applied </t>
  </si>
  <si>
    <t>16c</t>
  </si>
  <si>
    <t>16d</t>
  </si>
  <si>
    <t>Y/TBC</t>
  </si>
  <si>
    <t xml:space="preserve">Estimated monetary amount and percentage of assets at material physical risk before considering climate adaptation actions </t>
  </si>
  <si>
    <t xml:space="preserve">Estimated monetary amount and percentage of net revenue from business activities at material physical risk before considering climate adaptation actions </t>
  </si>
  <si>
    <t xml:space="preserve">Estimated monetary amount and percentage of assets at material transition risk before considering climate mitigation actions </t>
  </si>
  <si>
    <t xml:space="preserve">Etimated monetary amount and percentage of net revenue from business activities at material transition risk </t>
  </si>
  <si>
    <t xml:space="preserve">Etimated potential liabilities from material transition risks that may have to be recognised in financial statements </t>
  </si>
  <si>
    <t>Nb TBC</t>
  </si>
  <si>
    <t>Explanation when relevant of (a) whether engagement occurs directly with the own workforce or workers' representatives; (b) the stage(s) at which engagement occurs, and its type and frequency; (c) the function and the most senior role in charge of this engagement ; (d) where applicable, agreements with workers' representatives related to the respect of human rights</t>
  </si>
  <si>
    <t>Overall percentage of employees in the EEA covered by collective bargaining agreements for each country in which it has significant employment</t>
  </si>
  <si>
    <t>Whether its employees are covered by social protection, through public programs or through benefits offered against loss of income due to unemployment and retirement</t>
  </si>
  <si>
    <t>Number of days lost due to work-related injuries from work-related accidents, work-related ill health  with regard to the employees</t>
  </si>
  <si>
    <t>Annual total remuneration ratio of the highest paid individual to the median annual total remuneration</t>
  </si>
  <si>
    <t>§1</t>
  </si>
  <si>
    <t>§2</t>
  </si>
  <si>
    <t>§3</t>
  </si>
  <si>
    <t>§4</t>
  </si>
  <si>
    <t>§5</t>
  </si>
  <si>
    <t>§6a</t>
  </si>
  <si>
    <t>§6b</t>
  </si>
  <si>
    <t>§7a</t>
  </si>
  <si>
    <t>§7b</t>
  </si>
  <si>
    <t>§8a</t>
  </si>
  <si>
    <t>§8b</t>
  </si>
  <si>
    <t>§9a</t>
  </si>
  <si>
    <t>§9b</t>
  </si>
  <si>
    <t>Financial and in-kind political contributions made and type of recipient</t>
  </si>
  <si>
    <r>
      <t>Total amount of waste generated [</t>
    </r>
    <r>
      <rPr>
        <b/>
        <sz val="11"/>
        <color theme="1"/>
        <rFont val="Calibri"/>
        <family val="2"/>
        <scheme val="minor"/>
      </rPr>
      <t>due process</t>
    </r>
    <r>
      <rPr>
        <sz val="11"/>
        <color theme="1"/>
        <rFont val="Calibri"/>
        <family val="2"/>
        <scheme val="minor"/>
      </rPr>
      <t>: consider better alignment with R/D classification (recovery/disposal)?]</t>
    </r>
  </si>
  <si>
    <t>Total amount of non-hazardous waste</t>
  </si>
  <si>
    <t>Description of the resilience of the business model and strategy to biodiversity and ecosystems-related physical, transition and systemic risks, including the assessment, the results, and the involvement of stakeholders (including where appropriate holders of indigenous and local knowledge)</t>
  </si>
  <si>
    <r>
      <t>List of material sites subject to material dependencies, impacts or risks related to biodiversity and ecosystems and their services, and related activities negatively affecting biodiversity sensitive areas
[</t>
    </r>
    <r>
      <rPr>
        <b/>
        <sz val="11"/>
        <color theme="1"/>
        <rFont val="Calibri"/>
        <family val="2"/>
        <scheme val="minor"/>
      </rPr>
      <t>guidance/definition</t>
    </r>
    <r>
      <rPr>
        <sz val="11"/>
        <color theme="1"/>
        <rFont val="Calibri"/>
        <family val="2"/>
        <scheme val="minor"/>
      </rPr>
      <t>: "site" should be further defined, for instance: "An operational or decommissioning production site, subject to an environmental permit (Installations classified for environmental protection (PCI), IOTA, concessions, etc.) held by the company as the operating occupant, located on registered land"]</t>
    </r>
  </si>
  <si>
    <t>Whether it has identified material negative impacts with regards to threatened species, land degradation , desertification or soil sealing</t>
  </si>
  <si>
    <r>
      <t>Whether it has sites located in or near biodiversity-sensitive areas and whether activities related to these sites negatively affect these areas by leading to the deterioration of natural habitats and the habitats of species and to the disturbance of the species for which a protected area has been designated
[</t>
    </r>
    <r>
      <rPr>
        <b/>
        <sz val="11"/>
        <color theme="1"/>
        <rFont val="Calibri"/>
        <family val="2"/>
        <scheme val="minor"/>
      </rPr>
      <t>guidance/due process</t>
    </r>
    <r>
      <rPr>
        <sz val="11"/>
        <color theme="1"/>
        <rFont val="Calibri"/>
        <family val="2"/>
        <scheme val="minor"/>
      </rPr>
      <t>: "near" shoule be further defined]</t>
    </r>
  </si>
  <si>
    <t xml:space="preserve">Type of value chain workers, affected communities, consumers and end-users subject to material impacts and whether and how their interests and views inform its decisions </t>
  </si>
  <si>
    <t>Any severe human rights issues and incidents connected to the value chain stakeholders, including where applicable a description of affected stakeholders</t>
  </si>
  <si>
    <r>
      <t xml:space="preserve">Consolidated volume of each </t>
    </r>
    <r>
      <rPr>
        <u/>
        <sz val="11"/>
        <color theme="1"/>
        <rFont val="Calibri"/>
        <family val="2"/>
        <scheme val="minor"/>
      </rPr>
      <t xml:space="preserve">material </t>
    </r>
    <r>
      <rPr>
        <sz val="11"/>
        <color theme="1"/>
        <rFont val="Calibri"/>
        <family val="2"/>
        <scheme val="minor"/>
      </rPr>
      <t xml:space="preserve">pollutant emitted to </t>
    </r>
    <r>
      <rPr>
        <u/>
        <sz val="11"/>
        <color theme="1"/>
        <rFont val="Calibri"/>
        <family val="2"/>
        <scheme val="minor"/>
      </rPr>
      <t>air</t>
    </r>
    <r>
      <rPr>
        <sz val="11"/>
        <color theme="1"/>
        <rFont val="Calibri"/>
        <family val="2"/>
        <scheme val="minor"/>
      </rPr>
      <t>, as listed in the E-PRTR Regulation, for facilities exceeding the applicable regulatory thresholds</t>
    </r>
  </si>
  <si>
    <r>
      <t xml:space="preserve">Consolidated volume of each </t>
    </r>
    <r>
      <rPr>
        <u/>
        <sz val="11"/>
        <color theme="1"/>
        <rFont val="Calibri"/>
        <family val="2"/>
        <scheme val="minor"/>
      </rPr>
      <t>material</t>
    </r>
    <r>
      <rPr>
        <sz val="11"/>
        <color theme="1"/>
        <rFont val="Calibri"/>
        <family val="2"/>
        <scheme val="minor"/>
      </rPr>
      <t xml:space="preserve"> pollutant emitted to</t>
    </r>
    <r>
      <rPr>
        <u/>
        <sz val="11"/>
        <color theme="1"/>
        <rFont val="Calibri"/>
        <family val="2"/>
        <scheme val="minor"/>
      </rPr>
      <t xml:space="preserve"> water</t>
    </r>
    <r>
      <rPr>
        <sz val="11"/>
        <color theme="1"/>
        <rFont val="Calibri"/>
        <family val="2"/>
        <scheme val="minor"/>
      </rPr>
      <t>, as listed in the E-PRTR Regulation, for facilities exceeding the applicable regulatory thresholds</t>
    </r>
  </si>
  <si>
    <t>§2a</t>
  </si>
  <si>
    <t>§2b</t>
  </si>
  <si>
    <t>§3a</t>
  </si>
  <si>
    <t>§3b</t>
  </si>
  <si>
    <t>§3c</t>
  </si>
  <si>
    <t>§3d</t>
  </si>
  <si>
    <t xml:space="preserve">Order of magnitude of financial effects from pollution-related known incidents and associated risks in monetary terms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</si>
</sst>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font>
    <font>
      <b/>
      <sz val="11"/>
      <name val="Calibri"/>
      <family val="2"/>
    </font>
    <font>
      <b/>
      <u/>
      <sz val="11"/>
      <color theme="10"/>
      <name val="Calibri"/>
      <family val="2"/>
      <scheme val="minor"/>
    </font>
    <font>
      <sz val="11"/>
      <color theme="7"/>
      <name val="Calibri"/>
      <family val="2"/>
      <scheme val="minor"/>
    </font>
    <font>
      <b/>
      <sz val="11"/>
      <color theme="0"/>
      <name val="Calibri"/>
      <family val="2"/>
    </font>
    <font>
      <i/>
      <sz val="11"/>
      <color theme="1"/>
      <name val="Calibri"/>
      <family val="2"/>
      <scheme val="minor"/>
    </font>
    <font>
      <sz val="10"/>
      <color theme="1"/>
      <name val="Marianne"/>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39997558519241921"/>
        <bgColor indexed="64"/>
      </patternFill>
    </fill>
    <fill>
      <patternFill patternType="solid">
        <fgColor theme="6"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thin">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88">
    <xf numFmtId="0" fontId="0" fillId="0" borderId="0" xfId="0"/>
    <xf numFmtId="0" fontId="0" fillId="0" borderId="0" xfId="0"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left"/>
    </xf>
    <xf numFmtId="0" fontId="7" fillId="2" borderId="14" xfId="2" applyFont="1" applyFill="1" applyBorder="1"/>
    <xf numFmtId="0" fontId="7" fillId="2" borderId="15" xfId="2" applyFont="1" applyFill="1" applyBorder="1"/>
    <xf numFmtId="0" fontId="7" fillId="2" borderId="16" xfId="2" applyFont="1" applyFill="1" applyBorder="1"/>
    <xf numFmtId="0" fontId="6" fillId="2" borderId="9" xfId="2" applyFont="1" applyFill="1" applyBorder="1"/>
    <xf numFmtId="0" fontId="2" fillId="4" borderId="1" xfId="0" applyFont="1" applyFill="1" applyBorder="1" applyAlignment="1">
      <alignment horizontal="center"/>
    </xf>
    <xf numFmtId="0" fontId="2" fillId="4" borderId="2" xfId="0" applyFont="1" applyFill="1" applyBorder="1" applyAlignment="1">
      <alignment horizontal="center"/>
    </xf>
    <xf numFmtId="3" fontId="0" fillId="3" borderId="0" xfId="0" applyNumberFormat="1" applyFill="1" applyAlignment="1">
      <alignment horizontal="center"/>
    </xf>
    <xf numFmtId="0" fontId="8" fillId="0" borderId="0" xfId="0" applyFont="1"/>
    <xf numFmtId="0" fontId="2" fillId="5" borderId="2" xfId="0" applyFont="1" applyFill="1" applyBorder="1" applyAlignment="1">
      <alignment horizontal="center"/>
    </xf>
    <xf numFmtId="0" fontId="2" fillId="5" borderId="2" xfId="0" applyFont="1" applyFill="1" applyBorder="1" applyAlignment="1">
      <alignment horizontal="left"/>
    </xf>
    <xf numFmtId="0" fontId="7" fillId="0" borderId="0" xfId="2" quotePrefix="1" applyFont="1"/>
    <xf numFmtId="0" fontId="7" fillId="0" borderId="0" xfId="2" quotePrefix="1"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3" fontId="0" fillId="3" borderId="0" xfId="0" applyNumberFormat="1" applyFill="1" applyAlignment="1">
      <alignment horizontal="center" vertical="center"/>
    </xf>
    <xf numFmtId="0" fontId="8"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6" xfId="0" applyBorder="1" applyAlignment="1">
      <alignment vertical="center"/>
    </xf>
    <xf numFmtId="0" fontId="0" fillId="0" borderId="6" xfId="0" applyBorder="1" applyAlignment="1">
      <alignment vertical="center" wrapText="1"/>
    </xf>
    <xf numFmtId="0" fontId="0" fillId="0" borderId="6" xfId="0" applyBorder="1" applyAlignment="1">
      <alignment horizontal="center" vertical="center"/>
    </xf>
    <xf numFmtId="0" fontId="0" fillId="0" borderId="8" xfId="0" applyBorder="1" applyAlignment="1">
      <alignment vertical="center"/>
    </xf>
    <xf numFmtId="0" fontId="0" fillId="0" borderId="8" xfId="0" applyBorder="1" applyAlignment="1">
      <alignment vertical="center" wrapText="1"/>
    </xf>
    <xf numFmtId="0" fontId="0" fillId="0" borderId="8" xfId="0" applyBorder="1" applyAlignment="1">
      <alignment horizontal="center" vertical="center"/>
    </xf>
    <xf numFmtId="0" fontId="2" fillId="5" borderId="2"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wrapText="1"/>
    </xf>
    <xf numFmtId="0" fontId="0" fillId="0" borderId="7" xfId="0" applyBorder="1" applyAlignment="1">
      <alignment horizontal="center" vertical="center"/>
    </xf>
    <xf numFmtId="0" fontId="0" fillId="0" borderId="7" xfId="0" applyBorder="1" applyAlignment="1">
      <alignment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xf>
    <xf numFmtId="3" fontId="0" fillId="6" borderId="4" xfId="0" applyNumberFormat="1" applyFont="1" applyFill="1" applyBorder="1" applyAlignment="1">
      <alignment horizontal="center"/>
    </xf>
    <xf numFmtId="3" fontId="0" fillId="6" borderId="6" xfId="0" applyNumberFormat="1" applyFont="1" applyFill="1" applyBorder="1" applyAlignment="1">
      <alignment horizontal="center"/>
    </xf>
    <xf numFmtId="3" fontId="0" fillId="6" borderId="18" xfId="0" applyNumberFormat="1" applyFont="1" applyFill="1" applyBorder="1" applyAlignment="1">
      <alignment horizontal="center"/>
    </xf>
    <xf numFmtId="0" fontId="5" fillId="6" borderId="21" xfId="0" applyFont="1" applyFill="1" applyBorder="1" applyAlignment="1">
      <alignment horizontal="center"/>
    </xf>
    <xf numFmtId="0" fontId="6" fillId="2" borderId="22" xfId="0" applyFont="1" applyFill="1" applyBorder="1" applyAlignment="1">
      <alignment horizontal="center"/>
    </xf>
    <xf numFmtId="0" fontId="5" fillId="6" borderId="29" xfId="0" applyFont="1" applyFill="1" applyBorder="1" applyAlignment="1">
      <alignment horizontal="center" vertical="center" wrapText="1"/>
    </xf>
    <xf numFmtId="0" fontId="6" fillId="2" borderId="20" xfId="0" applyFont="1" applyFill="1" applyBorder="1" applyAlignment="1">
      <alignment horizontal="center"/>
    </xf>
    <xf numFmtId="3" fontId="3" fillId="2" borderId="33" xfId="0" applyNumberFormat="1" applyFont="1" applyFill="1" applyBorder="1" applyAlignment="1">
      <alignment horizontal="center"/>
    </xf>
    <xf numFmtId="3" fontId="3" fillId="2" borderId="34" xfId="0" applyNumberFormat="1" applyFont="1" applyFill="1" applyBorder="1" applyAlignment="1">
      <alignment horizontal="center"/>
    </xf>
    <xf numFmtId="3" fontId="3" fillId="2" borderId="12" xfId="0" applyNumberFormat="1" applyFont="1" applyFill="1" applyBorder="1" applyAlignment="1">
      <alignment horizontal="center"/>
    </xf>
    <xf numFmtId="3" fontId="3" fillId="2" borderId="13" xfId="0" applyNumberFormat="1" applyFont="1" applyFill="1" applyBorder="1" applyAlignment="1">
      <alignment horizontal="center"/>
    </xf>
    <xf numFmtId="3" fontId="3" fillId="2" borderId="17" xfId="0" applyNumberFormat="1" applyFont="1" applyFill="1" applyBorder="1" applyAlignment="1">
      <alignment horizontal="center"/>
    </xf>
    <xf numFmtId="3" fontId="3" fillId="2" borderId="19" xfId="0" applyNumberFormat="1" applyFont="1" applyFill="1" applyBorder="1" applyAlignment="1">
      <alignment horizontal="center"/>
    </xf>
    <xf numFmtId="9" fontId="0" fillId="0" borderId="0" xfId="1" applyFont="1" applyAlignment="1">
      <alignment horizontal="center"/>
    </xf>
    <xf numFmtId="0" fontId="9" fillId="4" borderId="29" xfId="0" applyFont="1" applyFill="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xf>
    <xf numFmtId="0" fontId="10" fillId="0" borderId="0" xfId="0" applyFont="1"/>
    <xf numFmtId="0" fontId="11" fillId="0" borderId="0" xfId="0" applyFont="1" applyAlignment="1">
      <alignment wrapText="1"/>
    </xf>
    <xf numFmtId="0" fontId="12" fillId="0" borderId="0" xfId="0" applyFont="1" applyAlignment="1">
      <alignment vertical="center"/>
    </xf>
    <xf numFmtId="0" fontId="12" fillId="0" borderId="0" xfId="0" applyFont="1" applyAlignment="1">
      <alignment horizontal="center" vertical="center"/>
    </xf>
    <xf numFmtId="0" fontId="9" fillId="4" borderId="30" xfId="0" applyFont="1" applyFill="1" applyBorder="1" applyAlignment="1">
      <alignment horizontal="center" vertical="center" wrapText="1"/>
    </xf>
    <xf numFmtId="0" fontId="0" fillId="0" borderId="25"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9" fillId="4" borderId="27"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3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35" xfId="0" applyFont="1" applyFill="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7CD3-DEC8-4DDE-AF5D-FCF7B4F24EB5}">
  <dimension ref="B1:F17"/>
  <sheetViews>
    <sheetView showGridLines="0" workbookViewId="0">
      <selection activeCell="C19" sqref="C19"/>
    </sheetView>
  </sheetViews>
  <sheetFormatPr baseColWidth="10" defaultRowHeight="15" x14ac:dyDescent="0.25"/>
  <cols>
    <col min="2" max="2" width="44.85546875" bestFit="1" customWidth="1"/>
    <col min="4" max="4" width="11.42578125" customWidth="1"/>
    <col min="5" max="5" width="5.42578125" bestFit="1" customWidth="1"/>
    <col min="6" max="6" width="6.7109375" customWidth="1"/>
  </cols>
  <sheetData>
    <row r="1" spans="2:6" ht="15.75" thickBot="1" x14ac:dyDescent="0.3"/>
    <row r="2" spans="2:6" x14ac:dyDescent="0.25">
      <c r="B2" s="78" t="s">
        <v>582</v>
      </c>
      <c r="C2" s="85" t="s">
        <v>26</v>
      </c>
      <c r="D2" s="86"/>
      <c r="E2" s="86"/>
      <c r="F2" s="87"/>
    </row>
    <row r="3" spans="2:6" ht="30" customHeight="1" x14ac:dyDescent="0.25">
      <c r="B3" s="79"/>
      <c r="C3" s="81" t="s">
        <v>4</v>
      </c>
      <c r="D3" s="82"/>
      <c r="E3" s="83" t="s">
        <v>5</v>
      </c>
      <c r="F3" s="84"/>
    </row>
    <row r="4" spans="2:6" ht="30.75" thickBot="1" x14ac:dyDescent="0.3">
      <c r="B4" s="80"/>
      <c r="C4" s="74" t="s">
        <v>583</v>
      </c>
      <c r="D4" s="65" t="s">
        <v>581</v>
      </c>
      <c r="E4" s="56" t="s">
        <v>584</v>
      </c>
      <c r="F4" s="56" t="s">
        <v>581</v>
      </c>
    </row>
    <row r="5" spans="2:6" x14ac:dyDescent="0.25">
      <c r="B5" s="5" t="s">
        <v>16</v>
      </c>
      <c r="C5" s="58">
        <f>'ESRS 2 - General Disclosures'!B2</f>
        <v>35</v>
      </c>
      <c r="D5" s="59">
        <f>'ESRS 2 - General Disclosures'!C2</f>
        <v>12</v>
      </c>
      <c r="E5" s="51">
        <f>'ESRS 2 - General Disclosures'!B3</f>
        <v>3</v>
      </c>
      <c r="F5" s="51">
        <f>'ESRS 2 - General Disclosures'!C3</f>
        <v>0</v>
      </c>
    </row>
    <row r="6" spans="2:6" x14ac:dyDescent="0.25">
      <c r="B6" s="6" t="s">
        <v>17</v>
      </c>
      <c r="C6" s="60">
        <f>'ESRS 2 - Minimum Disclosure Req'!B2</f>
        <v>15</v>
      </c>
      <c r="D6" s="61">
        <f>'ESRS 2 - Minimum Disclosure Req'!C2</f>
        <v>6</v>
      </c>
      <c r="E6" s="52">
        <f>'ESRS 2 - Minimum Disclosure Req'!B3</f>
        <v>0</v>
      </c>
      <c r="F6" s="52">
        <f>'ESRS 2 - Minimum Disclosure Req'!C3</f>
        <v>0</v>
      </c>
    </row>
    <row r="7" spans="2:6" x14ac:dyDescent="0.25">
      <c r="B7" s="6" t="s">
        <v>579</v>
      </c>
      <c r="C7" s="60">
        <f>'ESRS E - PAT'!B2</f>
        <v>3</v>
      </c>
      <c r="D7" s="61">
        <f>'ESRS E - PAT'!C2</f>
        <v>0</v>
      </c>
      <c r="E7" s="52">
        <f>'ESRS E - PAT'!B3</f>
        <v>3</v>
      </c>
      <c r="F7" s="52">
        <f>'ESRS E - PAT'!C3</f>
        <v>0</v>
      </c>
    </row>
    <row r="8" spans="2:6" x14ac:dyDescent="0.25">
      <c r="B8" s="6" t="s">
        <v>18</v>
      </c>
      <c r="C8" s="60">
        <f>'E1 - Climate Change'!B2+6</f>
        <v>40</v>
      </c>
      <c r="D8" s="61">
        <f>'E1 - Climate Change'!C2+6</f>
        <v>24</v>
      </c>
      <c r="E8" s="52">
        <f>'E1 - Climate Change'!B3</f>
        <v>24</v>
      </c>
      <c r="F8" s="52">
        <f>'E1 - Climate Change'!C3</f>
        <v>20</v>
      </c>
    </row>
    <row r="9" spans="2:6" x14ac:dyDescent="0.25">
      <c r="B9" s="6" t="s">
        <v>19</v>
      </c>
      <c r="C9" s="60">
        <f>'E2 - Pollution'!B2</f>
        <v>8</v>
      </c>
      <c r="D9" s="61">
        <f>'E2 - Pollution'!C2</f>
        <v>8</v>
      </c>
      <c r="E9" s="52">
        <f>'E2 - Pollution'!B3</f>
        <v>4</v>
      </c>
      <c r="F9" s="52">
        <f>'E2 - Pollution'!C3</f>
        <v>3</v>
      </c>
    </row>
    <row r="10" spans="2:6" x14ac:dyDescent="0.25">
      <c r="B10" s="6" t="s">
        <v>20</v>
      </c>
      <c r="C10" s="60">
        <f>'E3 - Water and Marine Resources'!B2</f>
        <v>5</v>
      </c>
      <c r="D10" s="61">
        <f>'E3 - Water and Marine Resources'!C2</f>
        <v>6</v>
      </c>
      <c r="E10" s="52">
        <f>'E3 - Water and Marine Resources'!B3</f>
        <v>0</v>
      </c>
      <c r="F10" s="52">
        <f>'E3 - Water and Marine Resources'!C3</f>
        <v>0</v>
      </c>
    </row>
    <row r="11" spans="2:6" x14ac:dyDescent="0.25">
      <c r="B11" s="6" t="s">
        <v>21</v>
      </c>
      <c r="C11" s="60">
        <f>'E4 - Biodiversity and Ecosystem'!B2</f>
        <v>10</v>
      </c>
      <c r="D11" s="61">
        <f>'E4 - Biodiversity and Ecosystem'!C2</f>
        <v>5</v>
      </c>
      <c r="E11" s="52">
        <f>'E4 - Biodiversity and Ecosystem'!B3</f>
        <v>2</v>
      </c>
      <c r="F11" s="52">
        <f>'E4 - Biodiversity and Ecosystem'!C3</f>
        <v>1</v>
      </c>
    </row>
    <row r="12" spans="2:6" x14ac:dyDescent="0.25">
      <c r="B12" s="6" t="s">
        <v>22</v>
      </c>
      <c r="C12" s="60">
        <f>'E5 - Resource Use and Circular '!B2</f>
        <v>12</v>
      </c>
      <c r="D12" s="61">
        <f>'E5 - Resource Use and Circular '!C2</f>
        <v>10</v>
      </c>
      <c r="E12" s="52">
        <f>'E5 - Resource Use and Circular '!B3</f>
        <v>5</v>
      </c>
      <c r="F12" s="52">
        <f>'E5 - Resource Use and Circular '!C3</f>
        <v>3</v>
      </c>
    </row>
    <row r="13" spans="2:6" x14ac:dyDescent="0.25">
      <c r="B13" s="6" t="s">
        <v>23</v>
      </c>
      <c r="C13" s="60">
        <f>'S1 - Own Workforce'!B2</f>
        <v>40</v>
      </c>
      <c r="D13" s="61">
        <f>'S1 - Own Workforce'!C2</f>
        <v>30</v>
      </c>
      <c r="E13" s="52">
        <f>'S1 - Own Workforce'!B3</f>
        <v>8</v>
      </c>
      <c r="F13" s="52">
        <f>'S1 - Own Workforce'!C3</f>
        <v>4</v>
      </c>
    </row>
    <row r="14" spans="2:6" x14ac:dyDescent="0.25">
      <c r="B14" s="6" t="s">
        <v>580</v>
      </c>
      <c r="C14" s="60">
        <f>'ESRS S2, S3, S4 - PAT + Metrics'!B2</f>
        <v>7</v>
      </c>
      <c r="D14" s="61">
        <f>'ESRS S2, S3, S4 - PAT + Metrics'!C2</f>
        <v>0</v>
      </c>
      <c r="E14" s="52">
        <f>'ESRS S2, S3, S4 - PAT + Metrics'!B3</f>
        <v>6</v>
      </c>
      <c r="F14" s="52">
        <f>'ESRS S2, S3, S4 - PAT + Metrics'!C3</f>
        <v>2</v>
      </c>
    </row>
    <row r="15" spans="2:6" ht="15.75" thickBot="1" x14ac:dyDescent="0.3">
      <c r="B15" s="7" t="s">
        <v>24</v>
      </c>
      <c r="C15" s="62">
        <f>'G1 - Business conduct'!B2</f>
        <v>14</v>
      </c>
      <c r="D15" s="63">
        <f>'G1 - Business conduct'!C2</f>
        <v>7</v>
      </c>
      <c r="E15" s="53">
        <f>'G1 - Business conduct'!B3</f>
        <v>2</v>
      </c>
      <c r="F15" s="53">
        <f>'G1 - Business conduct'!C3</f>
        <v>2</v>
      </c>
    </row>
    <row r="16" spans="2:6" ht="15.75" thickBot="1" x14ac:dyDescent="0.3">
      <c r="B16" s="8" t="s">
        <v>25</v>
      </c>
      <c r="C16" s="57">
        <f>+SUM(C5:C15)</f>
        <v>189</v>
      </c>
      <c r="D16" s="55">
        <f>+SUM(D5:D15)</f>
        <v>108</v>
      </c>
      <c r="E16" s="54">
        <f t="shared" ref="E16" si="0">+SUM(E5:E15)</f>
        <v>57</v>
      </c>
      <c r="F16" s="54">
        <f>+SUM(F5:F15)</f>
        <v>35</v>
      </c>
    </row>
    <row r="17" spans="3:6" x14ac:dyDescent="0.25">
      <c r="C17" s="64"/>
      <c r="D17" s="64">
        <f>D16/C16</f>
        <v>0.5714285714285714</v>
      </c>
      <c r="E17" s="64"/>
      <c r="F17" s="64">
        <f>F16/E16</f>
        <v>0.61403508771929827</v>
      </c>
    </row>
  </sheetData>
  <mergeCells count="4">
    <mergeCell ref="B2:B4"/>
    <mergeCell ref="C3:D3"/>
    <mergeCell ref="E3:F3"/>
    <mergeCell ref="C2:F2"/>
  </mergeCells>
  <hyperlinks>
    <hyperlink ref="B5" location="'ESRS 2 - General Disclosures'!A1" display="ESRS 2 - General Disclosures" xr:uid="{DAC7EBF8-6BB0-43A3-AC1E-62CFEDC45AAB}"/>
    <hyperlink ref="B6" location="'ESRS 2 - Minimum Disclosure Req'!A1" display="ESRS 2 - Minimum Disclosure Requirements (MDR)" xr:uid="{A3E2B25B-914B-4221-8E4E-22D9A24011A0}"/>
    <hyperlink ref="B8" location="'E1 - Climate Change'!A1" display="E1 - Climate Change" xr:uid="{64462DFE-B139-40E0-AC19-A5A7A580734E}"/>
    <hyperlink ref="B9" location="'E2 - Pollution'!A1" display="E2 - Pollution" xr:uid="{FBFAA6F0-AB13-43D6-9421-4640E36DAF46}"/>
    <hyperlink ref="B10" location="'E3 - Water and Marine Resources'!A1" display="E3 - Water and Marine Resources" xr:uid="{0F77217C-C491-4927-87E8-FC6371A72EE7}"/>
    <hyperlink ref="B11" location="'E4 - Biodiversity and Ecosystem'!A1" display="E4 - Biodiversity and Ecosystems" xr:uid="{9B576CEA-0B79-461E-B937-7ED4F6DF3058}"/>
    <hyperlink ref="B12" location="'E5 - Resource Use and Circular '!A1" display="E5 - Resource Use and Circular Economy" xr:uid="{CA9804C0-1FA7-4F83-A2A4-E2808062F8DF}"/>
    <hyperlink ref="B13" location="'S1 - Own Workforce'!A1" display="S1 - Own Workforce" xr:uid="{285DE268-EDD7-4004-8661-E3816CCA9E80}"/>
    <hyperlink ref="B15" location="'G1 - Business conduct'!A1" display="G1 - Business Conduct" xr:uid="{678C0499-A391-4C89-83F3-1465B8415C06}"/>
    <hyperlink ref="B7" location="'ESRS E - PAT'!A1" display="PAT ENV" xr:uid="{C5A0D5C7-9E6F-4B92-B03F-0019552925E9}"/>
    <hyperlink ref="B14" location="'S2 - Workers in the Value Chain'!A1" display="S2 - Workers in the Value Chain" xr:uid="{D1A5BCC7-D851-4B82-9AB1-4E9CCF662D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6F2F-491D-4084-958B-08C537405114}">
  <dimension ref="A1:K1048534"/>
  <sheetViews>
    <sheetView showGridLines="0" tabSelected="1" topLeftCell="A20" workbookViewId="0">
      <selection activeCell="D26" sqref="D26"/>
    </sheetView>
  </sheetViews>
  <sheetFormatPr baseColWidth="10" defaultRowHeight="15" x14ac:dyDescent="0.25"/>
  <cols>
    <col min="1" max="1" width="13" customWidth="1"/>
    <col min="4" max="4" width="52.28515625" customWidth="1"/>
    <col min="5" max="5" width="50.140625" style="1" bestFit="1" customWidth="1"/>
    <col min="6" max="6" width="5.28515625" style="1" bestFit="1" customWidth="1"/>
    <col min="7" max="7" width="4.85546875" style="1" bestFit="1" customWidth="1"/>
    <col min="8" max="8" width="12.42578125" style="1" bestFit="1" customWidth="1"/>
    <col min="9" max="10" width="25.7109375" style="1" customWidth="1"/>
    <col min="11" max="11" width="34.5703125" style="1" customWidth="1"/>
  </cols>
  <sheetData>
    <row r="1" spans="1:11" x14ac:dyDescent="0.25">
      <c r="A1" s="15" t="s">
        <v>34</v>
      </c>
      <c r="C1" t="s">
        <v>581</v>
      </c>
    </row>
    <row r="2" spans="1:11" x14ac:dyDescent="0.25">
      <c r="A2" t="s">
        <v>27</v>
      </c>
      <c r="B2" s="11">
        <f>COUNTIF(F9:F47,"Y")</f>
        <v>35</v>
      </c>
      <c r="C2">
        <v>12</v>
      </c>
      <c r="E2" s="11"/>
      <c r="F2"/>
    </row>
    <row r="3" spans="1:11" x14ac:dyDescent="0.25">
      <c r="A3" t="s">
        <v>28</v>
      </c>
      <c r="B3" s="11">
        <f>COUNTIF(G9:G47,"Y")</f>
        <v>3</v>
      </c>
      <c r="C3">
        <v>0</v>
      </c>
      <c r="E3" s="11"/>
      <c r="F3"/>
    </row>
    <row r="4" spans="1:11" x14ac:dyDescent="0.25">
      <c r="A4" s="12"/>
      <c r="B4" s="12"/>
    </row>
    <row r="5" spans="1:11" hidden="1" x14ac:dyDescent="0.25">
      <c r="A5" s="1" t="s">
        <v>0</v>
      </c>
      <c r="E5" s="4" t="s">
        <v>7</v>
      </c>
      <c r="F5" s="1" t="s">
        <v>9</v>
      </c>
      <c r="G5" s="1" t="s">
        <v>9</v>
      </c>
      <c r="H5" s="1" t="s">
        <v>9</v>
      </c>
      <c r="J5" s="1" t="s">
        <v>5</v>
      </c>
      <c r="K5" s="4" t="s">
        <v>30</v>
      </c>
    </row>
    <row r="6" spans="1:11" hidden="1" x14ac:dyDescent="0.25">
      <c r="A6" s="1" t="s">
        <v>13</v>
      </c>
      <c r="E6" s="4" t="s">
        <v>8</v>
      </c>
      <c r="F6" s="1" t="s">
        <v>10</v>
      </c>
      <c r="G6" s="1" t="s">
        <v>10</v>
      </c>
      <c r="H6" s="1" t="s">
        <v>10</v>
      </c>
      <c r="J6" s="1" t="s">
        <v>4</v>
      </c>
      <c r="K6" s="4" t="s">
        <v>32</v>
      </c>
    </row>
    <row r="7" spans="1:11" hidden="1" x14ac:dyDescent="0.25">
      <c r="E7" s="4" t="s">
        <v>29</v>
      </c>
      <c r="J7" s="1" t="s">
        <v>15</v>
      </c>
      <c r="K7" s="4" t="s">
        <v>33</v>
      </c>
    </row>
    <row r="8" spans="1:11" x14ac:dyDescent="0.25">
      <c r="A8" s="9" t="s">
        <v>12</v>
      </c>
      <c r="B8" s="10" t="s">
        <v>14</v>
      </c>
      <c r="C8" s="10" t="s">
        <v>1</v>
      </c>
      <c r="D8" s="10" t="s">
        <v>2</v>
      </c>
      <c r="E8" s="10" t="s">
        <v>3</v>
      </c>
      <c r="F8" s="10" t="s">
        <v>4</v>
      </c>
      <c r="G8" s="10" t="s">
        <v>5</v>
      </c>
      <c r="H8" s="10" t="s">
        <v>6</v>
      </c>
      <c r="I8" s="13" t="s">
        <v>35</v>
      </c>
      <c r="J8" s="13" t="s">
        <v>11</v>
      </c>
      <c r="K8" s="14" t="s">
        <v>31</v>
      </c>
    </row>
    <row r="9" spans="1:11" ht="45" x14ac:dyDescent="0.25">
      <c r="A9" s="37" t="s">
        <v>0</v>
      </c>
      <c r="B9" s="29" t="s">
        <v>426</v>
      </c>
      <c r="C9" s="29" t="s">
        <v>424</v>
      </c>
      <c r="D9" s="28" t="s">
        <v>418</v>
      </c>
      <c r="E9" s="32" t="s">
        <v>7</v>
      </c>
      <c r="F9" s="29" t="s">
        <v>9</v>
      </c>
      <c r="G9" s="29" t="s">
        <v>10</v>
      </c>
      <c r="H9" s="2" t="s">
        <v>10</v>
      </c>
      <c r="I9" s="29" t="s">
        <v>468</v>
      </c>
      <c r="J9" s="29" t="s">
        <v>4</v>
      </c>
      <c r="K9" s="29"/>
    </row>
    <row r="10" spans="1:11" ht="30" x14ac:dyDescent="0.25">
      <c r="A10" s="39" t="s">
        <v>0</v>
      </c>
      <c r="B10" s="29" t="s">
        <v>426</v>
      </c>
      <c r="C10" s="32" t="s">
        <v>425</v>
      </c>
      <c r="D10" s="31" t="s">
        <v>419</v>
      </c>
      <c r="E10" s="32" t="s">
        <v>7</v>
      </c>
      <c r="F10" s="32" t="s">
        <v>9</v>
      </c>
      <c r="G10" s="32" t="s">
        <v>10</v>
      </c>
      <c r="H10" s="3" t="s">
        <v>10</v>
      </c>
      <c r="I10" s="32" t="s">
        <v>469</v>
      </c>
      <c r="J10" s="29" t="s">
        <v>4</v>
      </c>
      <c r="K10" s="32"/>
    </row>
    <row r="11" spans="1:11" ht="34.5" customHeight="1" x14ac:dyDescent="0.25">
      <c r="A11" s="39" t="s">
        <v>0</v>
      </c>
      <c r="B11" s="32" t="s">
        <v>427</v>
      </c>
      <c r="C11" s="32" t="s">
        <v>290</v>
      </c>
      <c r="D11" s="31" t="s">
        <v>420</v>
      </c>
      <c r="E11" s="32" t="s">
        <v>7</v>
      </c>
      <c r="F11" s="32" t="s">
        <v>9</v>
      </c>
      <c r="G11" s="32" t="s">
        <v>10</v>
      </c>
      <c r="H11" s="3" t="s">
        <v>10</v>
      </c>
      <c r="I11" s="32" t="s">
        <v>470</v>
      </c>
      <c r="J11" s="29" t="s">
        <v>4</v>
      </c>
      <c r="K11" s="32"/>
    </row>
    <row r="12" spans="1:11" ht="45" x14ac:dyDescent="0.25">
      <c r="A12" s="39" t="s">
        <v>0</v>
      </c>
      <c r="B12" s="32" t="s">
        <v>427</v>
      </c>
      <c r="C12" s="32" t="s">
        <v>291</v>
      </c>
      <c r="D12" s="31" t="s">
        <v>585</v>
      </c>
      <c r="E12" s="32" t="s">
        <v>7</v>
      </c>
      <c r="F12" s="32" t="s">
        <v>9</v>
      </c>
      <c r="G12" s="32" t="s">
        <v>10</v>
      </c>
      <c r="H12" s="3" t="s">
        <v>10</v>
      </c>
      <c r="I12" s="32" t="s">
        <v>471</v>
      </c>
      <c r="J12" s="29" t="s">
        <v>4</v>
      </c>
      <c r="K12" s="32"/>
    </row>
    <row r="13" spans="1:11" ht="30" x14ac:dyDescent="0.25">
      <c r="A13" s="39" t="s">
        <v>0</v>
      </c>
      <c r="B13" s="32" t="s">
        <v>427</v>
      </c>
      <c r="C13" s="32" t="s">
        <v>292</v>
      </c>
      <c r="D13" s="31" t="s">
        <v>421</v>
      </c>
      <c r="E13" s="32" t="s">
        <v>7</v>
      </c>
      <c r="F13" s="32" t="s">
        <v>9</v>
      </c>
      <c r="G13" s="32" t="s">
        <v>10</v>
      </c>
      <c r="H13" s="3" t="s">
        <v>10</v>
      </c>
      <c r="I13" s="32" t="s">
        <v>472</v>
      </c>
      <c r="J13" s="29" t="s">
        <v>4</v>
      </c>
      <c r="K13" s="32"/>
    </row>
    <row r="14" spans="1:11" ht="45" x14ac:dyDescent="0.25">
      <c r="A14" s="39" t="s">
        <v>0</v>
      </c>
      <c r="B14" s="32" t="s">
        <v>427</v>
      </c>
      <c r="C14" s="32" t="s">
        <v>293</v>
      </c>
      <c r="D14" s="31" t="s">
        <v>422</v>
      </c>
      <c r="E14" s="32" t="s">
        <v>7</v>
      </c>
      <c r="F14" s="32" t="s">
        <v>9</v>
      </c>
      <c r="G14" s="32" t="s">
        <v>10</v>
      </c>
      <c r="H14" s="3" t="s">
        <v>10</v>
      </c>
      <c r="I14" s="32" t="s">
        <v>473</v>
      </c>
      <c r="J14" s="29" t="s">
        <v>4</v>
      </c>
      <c r="K14" s="32"/>
    </row>
    <row r="15" spans="1:11" s="70" customFormat="1" ht="20.25" customHeight="1" x14ac:dyDescent="0.25">
      <c r="A15" s="67" t="s">
        <v>13</v>
      </c>
      <c r="B15" s="68" t="s">
        <v>427</v>
      </c>
      <c r="C15" s="68" t="s">
        <v>177</v>
      </c>
      <c r="D15" s="66" t="s">
        <v>423</v>
      </c>
      <c r="E15" s="68" t="s">
        <v>7</v>
      </c>
      <c r="F15" s="68" t="s">
        <v>10</v>
      </c>
      <c r="G15" s="68" t="s">
        <v>9</v>
      </c>
      <c r="H15" s="69" t="s">
        <v>10</v>
      </c>
      <c r="I15" s="68" t="s">
        <v>474</v>
      </c>
      <c r="J15" s="68" t="s">
        <v>5</v>
      </c>
      <c r="K15" s="68"/>
    </row>
    <row r="16" spans="1:11" x14ac:dyDescent="0.25">
      <c r="A16" s="39" t="s">
        <v>0</v>
      </c>
      <c r="B16" s="32" t="s">
        <v>441</v>
      </c>
      <c r="C16" s="32" t="s">
        <v>434</v>
      </c>
      <c r="D16" s="31" t="s">
        <v>428</v>
      </c>
      <c r="E16" s="32" t="s">
        <v>44</v>
      </c>
      <c r="F16" s="32" t="s">
        <v>9</v>
      </c>
      <c r="G16" s="32" t="s">
        <v>10</v>
      </c>
      <c r="H16" s="3" t="s">
        <v>10</v>
      </c>
      <c r="I16" s="32" t="s">
        <v>475</v>
      </c>
      <c r="J16" s="32" t="s">
        <v>4</v>
      </c>
      <c r="K16" s="32"/>
    </row>
    <row r="17" spans="1:11" x14ac:dyDescent="0.25">
      <c r="A17" s="39" t="s">
        <v>0</v>
      </c>
      <c r="B17" s="32" t="s">
        <v>441</v>
      </c>
      <c r="C17" s="32" t="s">
        <v>435</v>
      </c>
      <c r="D17" s="31" t="s">
        <v>429</v>
      </c>
      <c r="E17" s="32" t="s">
        <v>7</v>
      </c>
      <c r="F17" s="32" t="s">
        <v>9</v>
      </c>
      <c r="G17" s="32" t="s">
        <v>10</v>
      </c>
      <c r="H17" s="3" t="s">
        <v>10</v>
      </c>
      <c r="I17" s="32" t="s">
        <v>476</v>
      </c>
      <c r="J17" s="32" t="s">
        <v>4</v>
      </c>
      <c r="K17" s="32"/>
    </row>
    <row r="18" spans="1:11" ht="60" x14ac:dyDescent="0.25">
      <c r="A18" s="39" t="s">
        <v>0</v>
      </c>
      <c r="B18" s="32" t="s">
        <v>441</v>
      </c>
      <c r="C18" s="32" t="s">
        <v>436</v>
      </c>
      <c r="D18" s="31" t="s">
        <v>430</v>
      </c>
      <c r="E18" s="32" t="s">
        <v>7</v>
      </c>
      <c r="F18" s="32" t="s">
        <v>9</v>
      </c>
      <c r="G18" s="32" t="s">
        <v>10</v>
      </c>
      <c r="H18" s="3" t="s">
        <v>10</v>
      </c>
      <c r="I18" s="32" t="s">
        <v>477</v>
      </c>
      <c r="J18" s="32" t="s">
        <v>4</v>
      </c>
      <c r="K18" s="32"/>
    </row>
    <row r="19" spans="1:11" x14ac:dyDescent="0.25">
      <c r="A19" s="39" t="s">
        <v>0</v>
      </c>
      <c r="B19" s="32" t="s">
        <v>441</v>
      </c>
      <c r="C19" s="32" t="s">
        <v>437</v>
      </c>
      <c r="D19" s="31" t="s">
        <v>431</v>
      </c>
      <c r="E19" s="32" t="s">
        <v>44</v>
      </c>
      <c r="F19" s="32" t="s">
        <v>9</v>
      </c>
      <c r="G19" s="32" t="s">
        <v>10</v>
      </c>
      <c r="H19" s="3" t="s">
        <v>10</v>
      </c>
      <c r="I19" s="32" t="s">
        <v>478</v>
      </c>
      <c r="J19" s="32" t="s">
        <v>4</v>
      </c>
      <c r="K19" s="32"/>
    </row>
    <row r="20" spans="1:11" x14ac:dyDescent="0.25">
      <c r="A20" s="39" t="s">
        <v>0</v>
      </c>
      <c r="B20" s="32" t="s">
        <v>441</v>
      </c>
      <c r="C20" s="32" t="s">
        <v>438</v>
      </c>
      <c r="D20" s="31" t="s">
        <v>432</v>
      </c>
      <c r="E20" s="32" t="s">
        <v>44</v>
      </c>
      <c r="F20" s="32" t="s">
        <v>9</v>
      </c>
      <c r="G20" s="32" t="s">
        <v>10</v>
      </c>
      <c r="H20" s="3" t="s">
        <v>10</v>
      </c>
      <c r="I20" s="32" t="s">
        <v>480</v>
      </c>
      <c r="J20" s="32" t="s">
        <v>4</v>
      </c>
      <c r="K20" s="32"/>
    </row>
    <row r="21" spans="1:11" ht="45" x14ac:dyDescent="0.25">
      <c r="A21" s="39" t="s">
        <v>0</v>
      </c>
      <c r="B21" s="32" t="s">
        <v>441</v>
      </c>
      <c r="C21" s="32" t="s">
        <v>439</v>
      </c>
      <c r="D21" s="31" t="s">
        <v>433</v>
      </c>
      <c r="E21" s="32" t="s">
        <v>7</v>
      </c>
      <c r="F21" s="32" t="s">
        <v>9</v>
      </c>
      <c r="G21" s="32" t="s">
        <v>10</v>
      </c>
      <c r="H21" s="3" t="s">
        <v>10</v>
      </c>
      <c r="I21" s="32" t="s">
        <v>479</v>
      </c>
      <c r="J21" s="32" t="s">
        <v>4</v>
      </c>
      <c r="K21" s="32"/>
    </row>
    <row r="22" spans="1:11" ht="30" x14ac:dyDescent="0.25">
      <c r="A22" s="39" t="s">
        <v>0</v>
      </c>
      <c r="B22" s="32" t="s">
        <v>441</v>
      </c>
      <c r="C22" s="32" t="s">
        <v>440</v>
      </c>
      <c r="D22" s="31" t="s">
        <v>586</v>
      </c>
      <c r="E22" s="32" t="s">
        <v>7</v>
      </c>
      <c r="F22" s="32" t="s">
        <v>9</v>
      </c>
      <c r="G22" s="32" t="s">
        <v>10</v>
      </c>
      <c r="H22" s="3" t="s">
        <v>10</v>
      </c>
      <c r="I22" s="45" t="s">
        <v>481</v>
      </c>
      <c r="J22" s="32" t="s">
        <v>4</v>
      </c>
      <c r="K22" s="32"/>
    </row>
    <row r="23" spans="1:11" s="70" customFormat="1" ht="45" x14ac:dyDescent="0.25">
      <c r="A23" s="67" t="s">
        <v>13</v>
      </c>
      <c r="B23" s="68" t="s">
        <v>441</v>
      </c>
      <c r="C23" s="68" t="s">
        <v>443</v>
      </c>
      <c r="D23" s="66" t="s">
        <v>442</v>
      </c>
      <c r="E23" s="68" t="s">
        <v>7</v>
      </c>
      <c r="F23" s="68" t="s">
        <v>10</v>
      </c>
      <c r="G23" s="68" t="s">
        <v>9</v>
      </c>
      <c r="H23" s="69" t="s">
        <v>10</v>
      </c>
      <c r="I23" s="68" t="s">
        <v>482</v>
      </c>
      <c r="J23" s="68" t="s">
        <v>5</v>
      </c>
      <c r="K23" s="68"/>
    </row>
    <row r="24" spans="1:11" ht="45" x14ac:dyDescent="0.25">
      <c r="A24" s="39" t="s">
        <v>0</v>
      </c>
      <c r="B24" s="32" t="s">
        <v>450</v>
      </c>
      <c r="C24" s="32" t="s">
        <v>170</v>
      </c>
      <c r="D24" s="31" t="s">
        <v>444</v>
      </c>
      <c r="E24" s="32" t="s">
        <v>7</v>
      </c>
      <c r="F24" s="32" t="s">
        <v>9</v>
      </c>
      <c r="G24" s="32" t="s">
        <v>10</v>
      </c>
      <c r="H24" s="3" t="s">
        <v>10</v>
      </c>
      <c r="I24" s="32" t="s">
        <v>485</v>
      </c>
      <c r="J24" s="32" t="s">
        <v>4</v>
      </c>
      <c r="K24" s="32"/>
    </row>
    <row r="25" spans="1:11" ht="45" x14ac:dyDescent="0.25">
      <c r="A25" s="39" t="s">
        <v>0</v>
      </c>
      <c r="B25" s="32" t="s">
        <v>450</v>
      </c>
      <c r="C25" s="32" t="s">
        <v>171</v>
      </c>
      <c r="D25" s="31" t="s">
        <v>445</v>
      </c>
      <c r="E25" s="32" t="s">
        <v>7</v>
      </c>
      <c r="F25" s="32" t="s">
        <v>9</v>
      </c>
      <c r="G25" s="32" t="s">
        <v>10</v>
      </c>
      <c r="H25" s="3" t="s">
        <v>10</v>
      </c>
      <c r="I25" s="32" t="s">
        <v>483</v>
      </c>
      <c r="J25" s="32" t="s">
        <v>4</v>
      </c>
      <c r="K25" s="32"/>
    </row>
    <row r="26" spans="1:11" ht="30" x14ac:dyDescent="0.25">
      <c r="A26" s="39" t="s">
        <v>0</v>
      </c>
      <c r="B26" s="32" t="s">
        <v>450</v>
      </c>
      <c r="C26" s="32" t="s">
        <v>447</v>
      </c>
      <c r="D26" s="31" t="s">
        <v>446</v>
      </c>
      <c r="E26" s="32" t="s">
        <v>44</v>
      </c>
      <c r="F26" s="32" t="s">
        <v>9</v>
      </c>
      <c r="G26" s="32" t="s">
        <v>10</v>
      </c>
      <c r="H26" s="3" t="s">
        <v>10</v>
      </c>
      <c r="I26" s="32" t="s">
        <v>484</v>
      </c>
      <c r="J26" s="32" t="s">
        <v>4</v>
      </c>
      <c r="K26" s="32"/>
    </row>
    <row r="27" spans="1:11" ht="30" x14ac:dyDescent="0.25">
      <c r="A27" s="39" t="s">
        <v>0</v>
      </c>
      <c r="B27" s="32" t="s">
        <v>449</v>
      </c>
      <c r="C27" s="32">
        <v>5</v>
      </c>
      <c r="D27" s="31" t="s">
        <v>448</v>
      </c>
      <c r="E27" s="32" t="s">
        <v>7</v>
      </c>
      <c r="F27" s="32" t="s">
        <v>9</v>
      </c>
      <c r="G27" s="32" t="s">
        <v>10</v>
      </c>
      <c r="H27" s="3" t="s">
        <v>10</v>
      </c>
      <c r="I27" s="32" t="s">
        <v>486</v>
      </c>
      <c r="J27" s="32" t="s">
        <v>4</v>
      </c>
      <c r="K27" s="32"/>
    </row>
    <row r="28" spans="1:11" x14ac:dyDescent="0.25">
      <c r="A28" s="39" t="s">
        <v>0</v>
      </c>
      <c r="B28" s="32" t="s">
        <v>164</v>
      </c>
      <c r="C28" s="32" t="s">
        <v>187</v>
      </c>
      <c r="D28" s="31" t="s">
        <v>451</v>
      </c>
      <c r="E28" s="32" t="s">
        <v>44</v>
      </c>
      <c r="F28" s="32" t="s">
        <v>9</v>
      </c>
      <c r="G28" s="32" t="s">
        <v>10</v>
      </c>
      <c r="H28" s="32" t="s">
        <v>10</v>
      </c>
      <c r="I28" s="32" t="s">
        <v>487</v>
      </c>
      <c r="J28" s="32" t="s">
        <v>4</v>
      </c>
      <c r="K28" s="32"/>
    </row>
    <row r="29" spans="1:11" ht="30" x14ac:dyDescent="0.25">
      <c r="A29" s="39" t="s">
        <v>0</v>
      </c>
      <c r="B29" s="32" t="s">
        <v>164</v>
      </c>
      <c r="C29" s="32" t="s">
        <v>191</v>
      </c>
      <c r="D29" s="31" t="s">
        <v>587</v>
      </c>
      <c r="E29" s="32" t="s">
        <v>7</v>
      </c>
      <c r="F29" s="32" t="s">
        <v>9</v>
      </c>
      <c r="G29" s="32" t="s">
        <v>10</v>
      </c>
      <c r="H29" s="32" t="s">
        <v>10</v>
      </c>
      <c r="I29" s="32" t="s">
        <v>588</v>
      </c>
      <c r="J29" s="32" t="s">
        <v>4</v>
      </c>
      <c r="K29" s="32"/>
    </row>
    <row r="30" spans="1:11" x14ac:dyDescent="0.25">
      <c r="A30" s="39" t="s">
        <v>0</v>
      </c>
      <c r="B30" s="32" t="s">
        <v>164</v>
      </c>
      <c r="C30" s="32" t="s">
        <v>192</v>
      </c>
      <c r="D30" s="31" t="s">
        <v>452</v>
      </c>
      <c r="E30" s="32" t="s">
        <v>44</v>
      </c>
      <c r="F30" s="32" t="s">
        <v>9</v>
      </c>
      <c r="G30" s="32" t="s">
        <v>10</v>
      </c>
      <c r="H30" s="32" t="s">
        <v>10</v>
      </c>
      <c r="I30" s="32" t="s">
        <v>488</v>
      </c>
      <c r="J30" s="32" t="s">
        <v>4</v>
      </c>
      <c r="K30" s="32"/>
    </row>
    <row r="31" spans="1:11" x14ac:dyDescent="0.25">
      <c r="A31" s="39" t="s">
        <v>0</v>
      </c>
      <c r="B31" s="32" t="s">
        <v>164</v>
      </c>
      <c r="C31" s="32" t="s">
        <v>589</v>
      </c>
      <c r="D31" s="31" t="s">
        <v>453</v>
      </c>
      <c r="E31" s="32" t="s">
        <v>44</v>
      </c>
      <c r="F31" s="32" t="s">
        <v>9</v>
      </c>
      <c r="G31" s="32" t="s">
        <v>10</v>
      </c>
      <c r="H31" s="32" t="s">
        <v>10</v>
      </c>
      <c r="I31" s="32" t="s">
        <v>489</v>
      </c>
      <c r="J31" s="32" t="s">
        <v>4</v>
      </c>
      <c r="K31" s="32"/>
    </row>
    <row r="32" spans="1:11" x14ac:dyDescent="0.25">
      <c r="A32" s="39" t="s">
        <v>0</v>
      </c>
      <c r="B32" s="32" t="s">
        <v>164</v>
      </c>
      <c r="C32" s="32" t="s">
        <v>590</v>
      </c>
      <c r="D32" s="31" t="s">
        <v>454</v>
      </c>
      <c r="E32" s="32" t="s">
        <v>44</v>
      </c>
      <c r="F32" s="32" t="s">
        <v>9</v>
      </c>
      <c r="G32" s="32" t="s">
        <v>10</v>
      </c>
      <c r="H32" s="32" t="s">
        <v>10</v>
      </c>
      <c r="I32" s="32" t="s">
        <v>490</v>
      </c>
      <c r="J32" s="32" t="s">
        <v>4</v>
      </c>
      <c r="K32" s="32"/>
    </row>
    <row r="33" spans="1:11" x14ac:dyDescent="0.25">
      <c r="A33" s="39" t="s">
        <v>0</v>
      </c>
      <c r="B33" s="32" t="s">
        <v>164</v>
      </c>
      <c r="C33" s="32" t="s">
        <v>591</v>
      </c>
      <c r="D33" s="31" t="s">
        <v>455</v>
      </c>
      <c r="E33" s="32" t="s">
        <v>44</v>
      </c>
      <c r="F33" s="32" t="s">
        <v>9</v>
      </c>
      <c r="G33" s="32" t="s">
        <v>10</v>
      </c>
      <c r="H33" s="32" t="s">
        <v>10</v>
      </c>
      <c r="I33" s="32" t="s">
        <v>491</v>
      </c>
      <c r="J33" s="32" t="s">
        <v>4</v>
      </c>
      <c r="K33" s="32"/>
    </row>
    <row r="34" spans="1:11" x14ac:dyDescent="0.25">
      <c r="A34" s="39" t="s">
        <v>0</v>
      </c>
      <c r="B34" s="32" t="s">
        <v>164</v>
      </c>
      <c r="C34" s="32" t="s">
        <v>592</v>
      </c>
      <c r="D34" s="31" t="s">
        <v>456</v>
      </c>
      <c r="E34" s="32" t="s">
        <v>44</v>
      </c>
      <c r="F34" s="32" t="s">
        <v>9</v>
      </c>
      <c r="G34" s="32" t="s">
        <v>10</v>
      </c>
      <c r="H34" s="32" t="s">
        <v>10</v>
      </c>
      <c r="I34" s="32" t="s">
        <v>492</v>
      </c>
      <c r="J34" s="32" t="s">
        <v>4</v>
      </c>
      <c r="K34" s="32"/>
    </row>
    <row r="35" spans="1:11" ht="30" x14ac:dyDescent="0.25">
      <c r="A35" s="39" t="s">
        <v>0</v>
      </c>
      <c r="B35" s="32" t="s">
        <v>164</v>
      </c>
      <c r="C35" s="32" t="s">
        <v>493</v>
      </c>
      <c r="D35" s="31" t="s">
        <v>593</v>
      </c>
      <c r="E35" s="32" t="s">
        <v>7</v>
      </c>
      <c r="F35" s="32" t="s">
        <v>9</v>
      </c>
      <c r="G35" s="32" t="s">
        <v>10</v>
      </c>
      <c r="H35" s="32" t="s">
        <v>10</v>
      </c>
      <c r="I35" s="32" t="s">
        <v>494</v>
      </c>
      <c r="J35" s="32" t="s">
        <v>4</v>
      </c>
      <c r="K35" s="32"/>
    </row>
    <row r="36" spans="1:11" ht="30" x14ac:dyDescent="0.25">
      <c r="A36" s="39" t="s">
        <v>0</v>
      </c>
      <c r="B36" s="32" t="s">
        <v>458</v>
      </c>
      <c r="C36" s="32" t="s">
        <v>306</v>
      </c>
      <c r="D36" s="31" t="s">
        <v>457</v>
      </c>
      <c r="E36" s="32" t="s">
        <v>7</v>
      </c>
      <c r="F36" s="32" t="s">
        <v>9</v>
      </c>
      <c r="G36" s="32" t="s">
        <v>10</v>
      </c>
      <c r="H36" s="32" t="s">
        <v>10</v>
      </c>
      <c r="I36" s="32" t="s">
        <v>496</v>
      </c>
      <c r="J36" s="32" t="s">
        <v>4</v>
      </c>
      <c r="K36" s="32"/>
    </row>
    <row r="37" spans="1:11" ht="30" x14ac:dyDescent="0.25">
      <c r="A37" s="39" t="s">
        <v>0</v>
      </c>
      <c r="B37" s="32" t="s">
        <v>458</v>
      </c>
      <c r="C37" s="32" t="s">
        <v>307</v>
      </c>
      <c r="D37" s="31" t="s">
        <v>495</v>
      </c>
      <c r="E37" s="32" t="s">
        <v>7</v>
      </c>
      <c r="F37" s="32" t="s">
        <v>9</v>
      </c>
      <c r="G37" s="32" t="s">
        <v>10</v>
      </c>
      <c r="H37" s="32" t="s">
        <v>10</v>
      </c>
      <c r="I37" s="32" t="s">
        <v>497</v>
      </c>
      <c r="J37" s="32" t="s">
        <v>4</v>
      </c>
      <c r="K37" s="32"/>
    </row>
    <row r="38" spans="1:11" ht="45" x14ac:dyDescent="0.25">
      <c r="A38" s="39" t="s">
        <v>0</v>
      </c>
      <c r="B38" s="32" t="s">
        <v>295</v>
      </c>
      <c r="C38" s="32" t="s">
        <v>204</v>
      </c>
      <c r="D38" s="31" t="s">
        <v>594</v>
      </c>
      <c r="E38" s="32" t="s">
        <v>7</v>
      </c>
      <c r="F38" s="32" t="s">
        <v>9</v>
      </c>
      <c r="G38" s="32" t="s">
        <v>10</v>
      </c>
      <c r="H38" s="32" t="s">
        <v>10</v>
      </c>
      <c r="I38" s="32" t="s">
        <v>595</v>
      </c>
      <c r="J38" s="32" t="s">
        <v>4</v>
      </c>
      <c r="K38" s="32"/>
    </row>
    <row r="39" spans="1:11" ht="60" x14ac:dyDescent="0.25">
      <c r="A39" s="39" t="s">
        <v>0</v>
      </c>
      <c r="B39" s="32" t="s">
        <v>295</v>
      </c>
      <c r="C39" s="32" t="s">
        <v>206</v>
      </c>
      <c r="D39" s="31" t="s">
        <v>459</v>
      </c>
      <c r="E39" s="32" t="s">
        <v>7</v>
      </c>
      <c r="F39" s="32" t="s">
        <v>9</v>
      </c>
      <c r="G39" s="32" t="s">
        <v>10</v>
      </c>
      <c r="H39" s="32" t="s">
        <v>10</v>
      </c>
      <c r="I39" s="32" t="s">
        <v>498</v>
      </c>
      <c r="J39" s="32" t="s">
        <v>4</v>
      </c>
      <c r="K39" s="32"/>
    </row>
    <row r="40" spans="1:11" ht="45" x14ac:dyDescent="0.25">
      <c r="A40" s="39" t="s">
        <v>0</v>
      </c>
      <c r="B40" s="32" t="s">
        <v>295</v>
      </c>
      <c r="C40" s="32" t="s">
        <v>323</v>
      </c>
      <c r="D40" s="31" t="s">
        <v>499</v>
      </c>
      <c r="E40" s="32" t="s">
        <v>44</v>
      </c>
      <c r="F40" s="32" t="s">
        <v>9</v>
      </c>
      <c r="G40" s="32" t="s">
        <v>10</v>
      </c>
      <c r="H40" s="32" t="s">
        <v>10</v>
      </c>
      <c r="I40" s="32" t="s">
        <v>500</v>
      </c>
      <c r="J40" s="32" t="s">
        <v>4</v>
      </c>
      <c r="K40" s="32"/>
    </row>
    <row r="41" spans="1:11" ht="45" x14ac:dyDescent="0.25">
      <c r="A41" s="39" t="s">
        <v>0</v>
      </c>
      <c r="B41" s="32" t="s">
        <v>295</v>
      </c>
      <c r="C41" s="32" t="s">
        <v>464</v>
      </c>
      <c r="D41" s="31" t="s">
        <v>460</v>
      </c>
      <c r="E41" s="32" t="s">
        <v>44</v>
      </c>
      <c r="F41" s="32" t="s">
        <v>45</v>
      </c>
      <c r="G41" s="32" t="s">
        <v>45</v>
      </c>
      <c r="H41" s="32" t="s">
        <v>10</v>
      </c>
      <c r="I41" s="32" t="s">
        <v>501</v>
      </c>
      <c r="J41" s="32" t="s">
        <v>4</v>
      </c>
      <c r="K41" s="45" t="s">
        <v>416</v>
      </c>
    </row>
    <row r="42" spans="1:11" ht="60" x14ac:dyDescent="0.25">
      <c r="A42" s="39" t="s">
        <v>0</v>
      </c>
      <c r="B42" s="32" t="s">
        <v>295</v>
      </c>
      <c r="C42" s="32" t="s">
        <v>465</v>
      </c>
      <c r="D42" s="31" t="s">
        <v>461</v>
      </c>
      <c r="E42" s="32" t="s">
        <v>7</v>
      </c>
      <c r="F42" s="32" t="s">
        <v>9</v>
      </c>
      <c r="G42" s="32" t="s">
        <v>10</v>
      </c>
      <c r="H42" s="32" t="s">
        <v>10</v>
      </c>
      <c r="I42" s="32" t="s">
        <v>502</v>
      </c>
      <c r="J42" s="32" t="s">
        <v>4</v>
      </c>
      <c r="K42" s="32"/>
    </row>
    <row r="43" spans="1:11" ht="90" x14ac:dyDescent="0.25">
      <c r="A43" s="39" t="s">
        <v>13</v>
      </c>
      <c r="B43" s="32" t="s">
        <v>295</v>
      </c>
      <c r="C43" s="32" t="s">
        <v>463</v>
      </c>
      <c r="D43" s="31" t="s">
        <v>462</v>
      </c>
      <c r="E43" s="32" t="s">
        <v>7</v>
      </c>
      <c r="F43" s="32" t="s">
        <v>10</v>
      </c>
      <c r="G43" s="32" t="s">
        <v>9</v>
      </c>
      <c r="H43" s="32" t="s">
        <v>10</v>
      </c>
      <c r="I43" s="32" t="s">
        <v>501</v>
      </c>
      <c r="J43" s="32" t="s">
        <v>4</v>
      </c>
      <c r="K43" s="32"/>
    </row>
    <row r="44" spans="1:11" ht="30" x14ac:dyDescent="0.25">
      <c r="A44" s="39" t="s">
        <v>0</v>
      </c>
      <c r="B44" s="32" t="s">
        <v>298</v>
      </c>
      <c r="C44" s="32" t="s">
        <v>324</v>
      </c>
      <c r="D44" s="31" t="s">
        <v>596</v>
      </c>
      <c r="E44" s="32" t="s">
        <v>7</v>
      </c>
      <c r="F44" s="32" t="s">
        <v>9</v>
      </c>
      <c r="G44" s="32" t="s">
        <v>10</v>
      </c>
      <c r="H44" s="32" t="s">
        <v>10</v>
      </c>
      <c r="I44" s="32" t="s">
        <v>503</v>
      </c>
      <c r="J44" s="32" t="s">
        <v>4</v>
      </c>
      <c r="K44" s="32"/>
    </row>
    <row r="45" spans="1:11" ht="30" x14ac:dyDescent="0.25">
      <c r="A45" s="39" t="s">
        <v>0</v>
      </c>
      <c r="B45" s="32" t="s">
        <v>298</v>
      </c>
      <c r="C45" s="32" t="s">
        <v>325</v>
      </c>
      <c r="D45" s="31" t="s">
        <v>466</v>
      </c>
      <c r="E45" s="32" t="s">
        <v>7</v>
      </c>
      <c r="F45" s="32" t="s">
        <v>9</v>
      </c>
      <c r="G45" s="32" t="s">
        <v>10</v>
      </c>
      <c r="H45" s="32" t="s">
        <v>10</v>
      </c>
      <c r="I45" s="32" t="s">
        <v>504</v>
      </c>
      <c r="J45" s="32" t="s">
        <v>4</v>
      </c>
      <c r="K45" s="32"/>
    </row>
    <row r="46" spans="1:11" ht="47.25" x14ac:dyDescent="0.3">
      <c r="A46" s="39" t="s">
        <v>0</v>
      </c>
      <c r="B46" s="35" t="s">
        <v>467</v>
      </c>
      <c r="C46" s="41">
        <v>11</v>
      </c>
      <c r="D46" s="71" t="s">
        <v>597</v>
      </c>
      <c r="E46" s="39" t="s">
        <v>7</v>
      </c>
      <c r="F46" s="32" t="s">
        <v>9</v>
      </c>
      <c r="G46" s="32" t="s">
        <v>10</v>
      </c>
      <c r="H46" s="32" t="s">
        <v>10</v>
      </c>
      <c r="I46" s="41" t="s">
        <v>467</v>
      </c>
      <c r="J46" s="32" t="s">
        <v>4</v>
      </c>
      <c r="K46" s="41"/>
    </row>
    <row r="47" spans="1:11" x14ac:dyDescent="0.25">
      <c r="A47" s="43" t="s">
        <v>0</v>
      </c>
      <c r="B47" s="35" t="s">
        <v>467</v>
      </c>
      <c r="C47" s="35">
        <v>12</v>
      </c>
      <c r="D47" s="34" t="s">
        <v>598</v>
      </c>
      <c r="E47" s="35" t="s">
        <v>7</v>
      </c>
      <c r="F47" s="35" t="s">
        <v>9</v>
      </c>
      <c r="G47" s="35" t="s">
        <v>10</v>
      </c>
      <c r="H47" s="35" t="s">
        <v>10</v>
      </c>
      <c r="I47" s="35" t="s">
        <v>467</v>
      </c>
      <c r="J47" s="35" t="s">
        <v>4</v>
      </c>
      <c r="K47" s="35"/>
    </row>
    <row r="1048534" spans="3:3" x14ac:dyDescent="0.25">
      <c r="C1048534" s="32"/>
    </row>
  </sheetData>
  <autoFilter ref="A8:K47" xr:uid="{79166F2F-491D-4084-958B-08C537405114}"/>
  <hyperlinks>
    <hyperlink ref="A1" location="Summary!A1" display="X &lt;==== back to summary" xr:uid="{B6F89E98-C56F-494D-816A-F48CEA6DC9B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F80C-FC0E-4ECE-B0E3-9695C2FCF796}">
  <dimension ref="A1:K1048510"/>
  <sheetViews>
    <sheetView showGridLines="0" topLeftCell="A17" workbookViewId="0">
      <selection activeCell="C1" sqref="C1"/>
    </sheetView>
  </sheetViews>
  <sheetFormatPr baseColWidth="10" defaultRowHeight="15" x14ac:dyDescent="0.25"/>
  <cols>
    <col min="1" max="1" width="13" customWidth="1"/>
    <col min="4" max="4" width="52.28515625" customWidth="1"/>
    <col min="5" max="5" width="17.140625" style="1" customWidth="1"/>
    <col min="6" max="8" width="11.42578125" style="1" customWidth="1"/>
    <col min="9" max="10" width="25.7109375" style="1" customWidth="1"/>
    <col min="11" max="11" width="34.5703125" style="1" customWidth="1"/>
  </cols>
  <sheetData>
    <row r="1" spans="1:11" x14ac:dyDescent="0.25">
      <c r="A1" s="15" t="s">
        <v>34</v>
      </c>
      <c r="C1" t="s">
        <v>581</v>
      </c>
    </row>
    <row r="2" spans="1:11" x14ac:dyDescent="0.25">
      <c r="A2" t="s">
        <v>27</v>
      </c>
      <c r="B2" s="11">
        <f>COUNTIF(F9:F53,"Y")</f>
        <v>15</v>
      </c>
      <c r="C2">
        <v>6</v>
      </c>
    </row>
    <row r="3" spans="1:11" x14ac:dyDescent="0.25">
      <c r="A3" t="s">
        <v>28</v>
      </c>
      <c r="B3" s="11">
        <f>COUNTIF(G9:G53,"Y")</f>
        <v>0</v>
      </c>
    </row>
    <row r="4" spans="1:11" x14ac:dyDescent="0.25">
      <c r="A4" s="12"/>
      <c r="B4" s="12"/>
    </row>
    <row r="5" spans="1:11" hidden="1" x14ac:dyDescent="0.25">
      <c r="A5" s="1" t="s">
        <v>0</v>
      </c>
      <c r="E5" s="4" t="s">
        <v>7</v>
      </c>
      <c r="F5" s="1" t="s">
        <v>9</v>
      </c>
      <c r="G5" s="1" t="s">
        <v>9</v>
      </c>
      <c r="H5" s="1" t="s">
        <v>9</v>
      </c>
      <c r="J5" s="1" t="s">
        <v>5</v>
      </c>
      <c r="K5" s="4" t="s">
        <v>30</v>
      </c>
    </row>
    <row r="6" spans="1:11" hidden="1" x14ac:dyDescent="0.25">
      <c r="A6" s="1" t="s">
        <v>13</v>
      </c>
      <c r="E6" s="4" t="s">
        <v>8</v>
      </c>
      <c r="F6" s="1" t="s">
        <v>10</v>
      </c>
      <c r="G6" s="1" t="s">
        <v>10</v>
      </c>
      <c r="H6" s="1" t="s">
        <v>10</v>
      </c>
      <c r="J6" s="1" t="s">
        <v>4</v>
      </c>
      <c r="K6" s="4" t="s">
        <v>32</v>
      </c>
    </row>
    <row r="7" spans="1:11" hidden="1" x14ac:dyDescent="0.25">
      <c r="E7" s="4" t="s">
        <v>29</v>
      </c>
      <c r="J7" s="1" t="s">
        <v>15</v>
      </c>
      <c r="K7" s="4" t="s">
        <v>33</v>
      </c>
    </row>
    <row r="8" spans="1:11" x14ac:dyDescent="0.25">
      <c r="A8" s="9" t="s">
        <v>12</v>
      </c>
      <c r="B8" s="10" t="s">
        <v>14</v>
      </c>
      <c r="C8" s="10" t="s">
        <v>1</v>
      </c>
      <c r="D8" s="10" t="s">
        <v>2</v>
      </c>
      <c r="E8" s="10" t="s">
        <v>3</v>
      </c>
      <c r="F8" s="10" t="s">
        <v>4</v>
      </c>
      <c r="G8" s="10" t="s">
        <v>5</v>
      </c>
      <c r="H8" s="10" t="s">
        <v>6</v>
      </c>
      <c r="I8" s="13" t="s">
        <v>35</v>
      </c>
      <c r="J8" s="13" t="s">
        <v>11</v>
      </c>
      <c r="K8" s="14" t="s">
        <v>31</v>
      </c>
    </row>
    <row r="9" spans="1:11" ht="45" x14ac:dyDescent="0.25">
      <c r="A9" s="37" t="s">
        <v>0</v>
      </c>
      <c r="B9" s="29" t="s">
        <v>509</v>
      </c>
      <c r="C9" s="29" t="s">
        <v>510</v>
      </c>
      <c r="D9" s="28" t="s">
        <v>505</v>
      </c>
      <c r="E9" s="32" t="s">
        <v>7</v>
      </c>
      <c r="F9" s="29" t="s">
        <v>9</v>
      </c>
      <c r="G9" s="29" t="s">
        <v>10</v>
      </c>
      <c r="H9" s="29" t="s">
        <v>10</v>
      </c>
      <c r="I9" s="29" t="s">
        <v>528</v>
      </c>
      <c r="J9" s="29" t="s">
        <v>4</v>
      </c>
      <c r="K9" s="29" t="s">
        <v>48</v>
      </c>
    </row>
    <row r="10" spans="1:11" ht="45" x14ac:dyDescent="0.25">
      <c r="A10" s="37" t="s">
        <v>0</v>
      </c>
      <c r="B10" s="29" t="s">
        <v>511</v>
      </c>
      <c r="C10" s="32" t="s">
        <v>512</v>
      </c>
      <c r="D10" s="31" t="s">
        <v>506</v>
      </c>
      <c r="E10" s="32" t="s">
        <v>7</v>
      </c>
      <c r="F10" s="32" t="s">
        <v>9</v>
      </c>
      <c r="G10" s="32" t="s">
        <v>10</v>
      </c>
      <c r="H10" s="3" t="s">
        <v>10</v>
      </c>
      <c r="I10" s="32" t="s">
        <v>529</v>
      </c>
      <c r="J10" s="29" t="s">
        <v>4</v>
      </c>
      <c r="K10" s="32" t="s">
        <v>48</v>
      </c>
    </row>
    <row r="11" spans="1:11" ht="30" x14ac:dyDescent="0.25">
      <c r="A11" s="37" t="s">
        <v>0</v>
      </c>
      <c r="B11" s="29" t="s">
        <v>511</v>
      </c>
      <c r="C11" s="32" t="s">
        <v>296</v>
      </c>
      <c r="D11" s="31" t="s">
        <v>599</v>
      </c>
      <c r="E11" s="32" t="s">
        <v>7</v>
      </c>
      <c r="F11" s="32" t="s">
        <v>9</v>
      </c>
      <c r="G11" s="32" t="s">
        <v>10</v>
      </c>
      <c r="H11" s="3" t="s">
        <v>10</v>
      </c>
      <c r="I11" s="32" t="s">
        <v>530</v>
      </c>
      <c r="J11" s="29" t="s">
        <v>4</v>
      </c>
      <c r="K11" s="32" t="s">
        <v>48</v>
      </c>
    </row>
    <row r="12" spans="1:11" ht="30" x14ac:dyDescent="0.25">
      <c r="A12" s="37" t="s">
        <v>0</v>
      </c>
      <c r="B12" s="29" t="s">
        <v>511</v>
      </c>
      <c r="C12" s="32" t="s">
        <v>297</v>
      </c>
      <c r="D12" s="31" t="s">
        <v>507</v>
      </c>
      <c r="E12" s="32" t="s">
        <v>44</v>
      </c>
      <c r="F12" s="32" t="s">
        <v>9</v>
      </c>
      <c r="G12" s="32" t="s">
        <v>10</v>
      </c>
      <c r="H12" s="3" t="s">
        <v>10</v>
      </c>
      <c r="I12" s="32" t="s">
        <v>531</v>
      </c>
      <c r="J12" s="29" t="s">
        <v>4</v>
      </c>
      <c r="K12" s="32" t="s">
        <v>48</v>
      </c>
    </row>
    <row r="13" spans="1:11" x14ac:dyDescent="0.25">
      <c r="A13" s="37" t="s">
        <v>0</v>
      </c>
      <c r="B13" s="29" t="s">
        <v>511</v>
      </c>
      <c r="C13" s="32" t="s">
        <v>513</v>
      </c>
      <c r="D13" s="31" t="s">
        <v>508</v>
      </c>
      <c r="E13" s="32" t="s">
        <v>44</v>
      </c>
      <c r="F13" s="32" t="s">
        <v>9</v>
      </c>
      <c r="G13" s="32" t="s">
        <v>10</v>
      </c>
      <c r="H13" s="3" t="s">
        <v>10</v>
      </c>
      <c r="I13" s="32" t="s">
        <v>532</v>
      </c>
      <c r="J13" s="29" t="s">
        <v>4</v>
      </c>
      <c r="K13" s="32" t="s">
        <v>48</v>
      </c>
    </row>
    <row r="14" spans="1:11" ht="30" x14ac:dyDescent="0.25">
      <c r="A14" s="37" t="s">
        <v>0</v>
      </c>
      <c r="B14" s="32" t="s">
        <v>514</v>
      </c>
      <c r="C14" s="32" t="s">
        <v>187</v>
      </c>
      <c r="D14" s="31" t="s">
        <v>515</v>
      </c>
      <c r="E14" s="32" t="s">
        <v>7</v>
      </c>
      <c r="F14" s="32" t="s">
        <v>9</v>
      </c>
      <c r="G14" s="32" t="s">
        <v>10</v>
      </c>
      <c r="H14" s="3" t="s">
        <v>10</v>
      </c>
      <c r="I14" s="32" t="s">
        <v>534</v>
      </c>
      <c r="J14" s="29" t="s">
        <v>4</v>
      </c>
      <c r="K14" s="32" t="s">
        <v>48</v>
      </c>
    </row>
    <row r="15" spans="1:11" ht="30" x14ac:dyDescent="0.25">
      <c r="A15" s="37" t="s">
        <v>0</v>
      </c>
      <c r="B15" s="32" t="s">
        <v>514</v>
      </c>
      <c r="C15" s="32" t="s">
        <v>191</v>
      </c>
      <c r="D15" s="31" t="s">
        <v>600</v>
      </c>
      <c r="E15" s="32" t="s">
        <v>7</v>
      </c>
      <c r="F15" s="32" t="s">
        <v>9</v>
      </c>
      <c r="G15" s="32" t="s">
        <v>10</v>
      </c>
      <c r="H15" s="3" t="s">
        <v>10</v>
      </c>
      <c r="I15" s="32" t="s">
        <v>533</v>
      </c>
      <c r="J15" s="32" t="s">
        <v>4</v>
      </c>
      <c r="K15" s="32" t="s">
        <v>48</v>
      </c>
    </row>
    <row r="16" spans="1:11" ht="30" x14ac:dyDescent="0.25">
      <c r="A16" s="37" t="s">
        <v>0</v>
      </c>
      <c r="B16" s="32" t="s">
        <v>527</v>
      </c>
      <c r="C16" s="32" t="s">
        <v>197</v>
      </c>
      <c r="D16" s="31" t="s">
        <v>516</v>
      </c>
      <c r="E16" s="32" t="s">
        <v>7</v>
      </c>
      <c r="F16" s="32" t="s">
        <v>9</v>
      </c>
      <c r="G16" s="32" t="s">
        <v>10</v>
      </c>
      <c r="H16" s="3" t="s">
        <v>10</v>
      </c>
      <c r="I16" s="32" t="s">
        <v>535</v>
      </c>
      <c r="J16" s="32" t="s">
        <v>4</v>
      </c>
      <c r="K16" s="32" t="s">
        <v>48</v>
      </c>
    </row>
    <row r="17" spans="1:11" ht="30" x14ac:dyDescent="0.25">
      <c r="A17" s="37" t="s">
        <v>0</v>
      </c>
      <c r="B17" s="32" t="s">
        <v>527</v>
      </c>
      <c r="C17" s="32" t="s">
        <v>198</v>
      </c>
      <c r="D17" s="31" t="s">
        <v>522</v>
      </c>
      <c r="E17" s="32" t="s">
        <v>44</v>
      </c>
      <c r="F17" s="32" t="s">
        <v>9</v>
      </c>
      <c r="G17" s="32" t="s">
        <v>10</v>
      </c>
      <c r="H17" s="3" t="s">
        <v>10</v>
      </c>
      <c r="I17" s="32" t="s">
        <v>536</v>
      </c>
      <c r="J17" s="32" t="s">
        <v>4</v>
      </c>
      <c r="K17" s="32" t="s">
        <v>48</v>
      </c>
    </row>
    <row r="18" spans="1:11" x14ac:dyDescent="0.25">
      <c r="A18" s="37" t="s">
        <v>0</v>
      </c>
      <c r="B18" s="32" t="s">
        <v>527</v>
      </c>
      <c r="C18" s="32" t="s">
        <v>199</v>
      </c>
      <c r="D18" s="31" t="s">
        <v>521</v>
      </c>
      <c r="E18" s="32" t="s">
        <v>7</v>
      </c>
      <c r="F18" s="32" t="s">
        <v>9</v>
      </c>
      <c r="G18" s="32" t="s">
        <v>10</v>
      </c>
      <c r="H18" s="3" t="s">
        <v>10</v>
      </c>
      <c r="I18" s="32" t="s">
        <v>537</v>
      </c>
      <c r="J18" s="32" t="s">
        <v>4</v>
      </c>
      <c r="K18" s="32" t="s">
        <v>48</v>
      </c>
    </row>
    <row r="19" spans="1:11" x14ac:dyDescent="0.25">
      <c r="A19" s="37" t="s">
        <v>0</v>
      </c>
      <c r="B19" s="32" t="s">
        <v>527</v>
      </c>
      <c r="C19" s="32" t="s">
        <v>523</v>
      </c>
      <c r="D19" s="31" t="s">
        <v>517</v>
      </c>
      <c r="E19" s="32" t="s">
        <v>44</v>
      </c>
      <c r="F19" s="32" t="s">
        <v>9</v>
      </c>
      <c r="G19" s="32" t="s">
        <v>10</v>
      </c>
      <c r="H19" s="3" t="s">
        <v>10</v>
      </c>
      <c r="I19" s="32" t="s">
        <v>538</v>
      </c>
      <c r="J19" s="32" t="s">
        <v>4</v>
      </c>
      <c r="K19" s="32" t="s">
        <v>48</v>
      </c>
    </row>
    <row r="20" spans="1:11" x14ac:dyDescent="0.25">
      <c r="A20" s="37" t="s">
        <v>0</v>
      </c>
      <c r="B20" s="32" t="s">
        <v>527</v>
      </c>
      <c r="C20" s="32" t="s">
        <v>523</v>
      </c>
      <c r="D20" s="31" t="s">
        <v>518</v>
      </c>
      <c r="E20" s="32" t="s">
        <v>44</v>
      </c>
      <c r="F20" s="32" t="s">
        <v>9</v>
      </c>
      <c r="G20" s="32" t="s">
        <v>10</v>
      </c>
      <c r="H20" s="3" t="s">
        <v>10</v>
      </c>
      <c r="I20" s="32" t="s">
        <v>538</v>
      </c>
      <c r="J20" s="32" t="s">
        <v>4</v>
      </c>
      <c r="K20" s="32" t="s">
        <v>48</v>
      </c>
    </row>
    <row r="21" spans="1:11" ht="30" x14ac:dyDescent="0.25">
      <c r="A21" s="37" t="s">
        <v>0</v>
      </c>
      <c r="B21" s="32" t="s">
        <v>527</v>
      </c>
      <c r="C21" s="32" t="s">
        <v>524</v>
      </c>
      <c r="D21" s="31" t="s">
        <v>601</v>
      </c>
      <c r="E21" s="32" t="s">
        <v>44</v>
      </c>
      <c r="F21" s="32" t="s">
        <v>9</v>
      </c>
      <c r="G21" s="32" t="s">
        <v>10</v>
      </c>
      <c r="H21" s="3" t="s">
        <v>10</v>
      </c>
      <c r="I21" s="32" t="s">
        <v>539</v>
      </c>
      <c r="J21" s="32" t="s">
        <v>4</v>
      </c>
      <c r="K21" s="32" t="s">
        <v>48</v>
      </c>
    </row>
    <row r="22" spans="1:11" x14ac:dyDescent="0.25">
      <c r="A22" s="37" t="s">
        <v>0</v>
      </c>
      <c r="B22" s="32" t="s">
        <v>527</v>
      </c>
      <c r="C22" s="32" t="s">
        <v>525</v>
      </c>
      <c r="D22" s="31" t="s">
        <v>519</v>
      </c>
      <c r="E22" s="32" t="s">
        <v>7</v>
      </c>
      <c r="F22" s="32" t="s">
        <v>9</v>
      </c>
      <c r="G22" s="32" t="s">
        <v>10</v>
      </c>
      <c r="H22" s="3" t="s">
        <v>10</v>
      </c>
      <c r="I22" s="32" t="s">
        <v>540</v>
      </c>
      <c r="J22" s="32" t="s">
        <v>4</v>
      </c>
      <c r="K22" s="32" t="s">
        <v>48</v>
      </c>
    </row>
    <row r="23" spans="1:11" x14ac:dyDescent="0.25">
      <c r="A23" s="43" t="s">
        <v>0</v>
      </c>
      <c r="B23" s="35" t="s">
        <v>527</v>
      </c>
      <c r="C23" s="35" t="s">
        <v>526</v>
      </c>
      <c r="D23" s="34" t="s">
        <v>520</v>
      </c>
      <c r="E23" s="35" t="s">
        <v>7</v>
      </c>
      <c r="F23" s="35" t="s">
        <v>9</v>
      </c>
      <c r="G23" s="35" t="s">
        <v>10</v>
      </c>
      <c r="H23" s="50" t="s">
        <v>10</v>
      </c>
      <c r="I23" s="35" t="s">
        <v>541</v>
      </c>
      <c r="J23" s="35" t="s">
        <v>4</v>
      </c>
      <c r="K23" s="35" t="s">
        <v>48</v>
      </c>
    </row>
    <row r="1048510" spans="3:3" x14ac:dyDescent="0.25">
      <c r="C1048510" s="32"/>
    </row>
  </sheetData>
  <autoFilter ref="A8:K23" xr:uid="{3727F80C-FC0E-4ECE-B0E3-9695C2FCF796}"/>
  <hyperlinks>
    <hyperlink ref="A1" location="Summary!A1" display="X &lt;==== back to summary" xr:uid="{AE5C750F-A76D-4F83-BC48-BD35EB68871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4500-EB8A-4033-BBCA-26971621BC50}">
  <dimension ref="A1:K1048501"/>
  <sheetViews>
    <sheetView showGridLines="0" workbookViewId="0"/>
  </sheetViews>
  <sheetFormatPr baseColWidth="10" defaultRowHeight="15" x14ac:dyDescent="0.25"/>
  <cols>
    <col min="1" max="1" width="13" customWidth="1"/>
    <col min="4" max="4" width="52.28515625" customWidth="1"/>
    <col min="5" max="5" width="17.140625" style="1" customWidth="1"/>
    <col min="6" max="8" width="11.42578125" style="1" customWidth="1"/>
    <col min="9" max="10" width="25.7109375" style="1" customWidth="1"/>
    <col min="11" max="11" width="34.5703125" style="1" customWidth="1"/>
  </cols>
  <sheetData>
    <row r="1" spans="1:11" x14ac:dyDescent="0.25">
      <c r="A1" s="15" t="s">
        <v>34</v>
      </c>
    </row>
    <row r="2" spans="1:11" x14ac:dyDescent="0.25">
      <c r="A2" t="s">
        <v>27</v>
      </c>
      <c r="B2" s="11">
        <f>COUNTIF(F9:F53,"Y")</f>
        <v>3</v>
      </c>
    </row>
    <row r="3" spans="1:11" x14ac:dyDescent="0.25">
      <c r="A3" t="s">
        <v>28</v>
      </c>
      <c r="B3" s="11">
        <f>COUNTIF(G9:G53,"Y")</f>
        <v>3</v>
      </c>
    </row>
    <row r="4" spans="1:11" x14ac:dyDescent="0.25">
      <c r="A4" s="12"/>
      <c r="B4" s="12"/>
    </row>
    <row r="5" spans="1:11" hidden="1" x14ac:dyDescent="0.25">
      <c r="A5" s="1" t="s">
        <v>0</v>
      </c>
      <c r="E5" s="4" t="s">
        <v>7</v>
      </c>
      <c r="F5" s="1" t="s">
        <v>9</v>
      </c>
      <c r="G5" s="1" t="s">
        <v>9</v>
      </c>
      <c r="H5" s="1" t="s">
        <v>9</v>
      </c>
      <c r="J5" s="1" t="s">
        <v>5</v>
      </c>
      <c r="K5" s="4" t="s">
        <v>30</v>
      </c>
    </row>
    <row r="6" spans="1:11" hidden="1" x14ac:dyDescent="0.25">
      <c r="A6" s="1" t="s">
        <v>13</v>
      </c>
      <c r="E6" s="4" t="s">
        <v>8</v>
      </c>
      <c r="F6" s="1" t="s">
        <v>10</v>
      </c>
      <c r="G6" s="1" t="s">
        <v>10</v>
      </c>
      <c r="H6" s="1" t="s">
        <v>10</v>
      </c>
      <c r="J6" s="1" t="s">
        <v>4</v>
      </c>
      <c r="K6" s="4" t="s">
        <v>32</v>
      </c>
    </row>
    <row r="7" spans="1:11" hidden="1" x14ac:dyDescent="0.25">
      <c r="E7" s="4" t="s">
        <v>29</v>
      </c>
      <c r="J7" s="1" t="s">
        <v>15</v>
      </c>
      <c r="K7" s="4" t="s">
        <v>33</v>
      </c>
    </row>
    <row r="8" spans="1:11" x14ac:dyDescent="0.25">
      <c r="A8" s="9" t="s">
        <v>12</v>
      </c>
      <c r="B8" s="10" t="s">
        <v>14</v>
      </c>
      <c r="C8" s="10" t="s">
        <v>1</v>
      </c>
      <c r="D8" s="10" t="s">
        <v>2</v>
      </c>
      <c r="E8" s="10" t="s">
        <v>3</v>
      </c>
      <c r="F8" s="10" t="s">
        <v>4</v>
      </c>
      <c r="G8" s="10" t="s">
        <v>5</v>
      </c>
      <c r="H8" s="10" t="s">
        <v>6</v>
      </c>
      <c r="I8" s="13" t="s">
        <v>35</v>
      </c>
      <c r="J8" s="13" t="s">
        <v>11</v>
      </c>
      <c r="K8" s="14" t="s">
        <v>31</v>
      </c>
    </row>
    <row r="9" spans="1:11" ht="75" x14ac:dyDescent="0.25">
      <c r="A9" s="37" t="s">
        <v>0</v>
      </c>
      <c r="B9" s="29" t="s">
        <v>548</v>
      </c>
      <c r="C9" s="29">
        <v>1</v>
      </c>
      <c r="D9" s="28" t="s">
        <v>543</v>
      </c>
      <c r="E9" s="32" t="s">
        <v>7</v>
      </c>
      <c r="F9" s="29" t="s">
        <v>9</v>
      </c>
      <c r="G9" s="29" t="s">
        <v>10</v>
      </c>
      <c r="H9" s="29" t="s">
        <v>10</v>
      </c>
      <c r="I9" s="38" t="s">
        <v>549</v>
      </c>
      <c r="J9" s="29" t="s">
        <v>4</v>
      </c>
      <c r="K9" s="38" t="s">
        <v>557</v>
      </c>
    </row>
    <row r="10" spans="1:11" ht="75" x14ac:dyDescent="0.25">
      <c r="A10" s="37" t="s">
        <v>0</v>
      </c>
      <c r="B10" s="29" t="s">
        <v>548</v>
      </c>
      <c r="C10" s="32">
        <v>2</v>
      </c>
      <c r="D10" s="31" t="s">
        <v>542</v>
      </c>
      <c r="E10" s="32" t="s">
        <v>7</v>
      </c>
      <c r="F10" s="32" t="s">
        <v>9</v>
      </c>
      <c r="G10" s="32" t="s">
        <v>10</v>
      </c>
      <c r="H10" s="32" t="s">
        <v>10</v>
      </c>
      <c r="I10" s="45" t="s">
        <v>550</v>
      </c>
      <c r="J10" s="29" t="s">
        <v>4</v>
      </c>
      <c r="K10" s="45" t="s">
        <v>557</v>
      </c>
    </row>
    <row r="11" spans="1:11" ht="75" x14ac:dyDescent="0.25">
      <c r="A11" s="37" t="s">
        <v>0</v>
      </c>
      <c r="B11" s="29" t="s">
        <v>548</v>
      </c>
      <c r="C11" s="32">
        <v>3</v>
      </c>
      <c r="D11" s="31" t="s">
        <v>544</v>
      </c>
      <c r="E11" s="32" t="s">
        <v>7</v>
      </c>
      <c r="F11" s="32" t="s">
        <v>9</v>
      </c>
      <c r="G11" s="32" t="s">
        <v>10</v>
      </c>
      <c r="H11" s="32" t="s">
        <v>10</v>
      </c>
      <c r="I11" s="45" t="s">
        <v>551</v>
      </c>
      <c r="J11" s="29" t="s">
        <v>4</v>
      </c>
      <c r="K11" s="45" t="s">
        <v>557</v>
      </c>
    </row>
    <row r="12" spans="1:11" ht="60" x14ac:dyDescent="0.25">
      <c r="A12" s="37" t="s">
        <v>13</v>
      </c>
      <c r="B12" s="29" t="s">
        <v>548</v>
      </c>
      <c r="C12" s="32" t="s">
        <v>174</v>
      </c>
      <c r="D12" s="31" t="s">
        <v>546</v>
      </c>
      <c r="E12" s="32" t="s">
        <v>7</v>
      </c>
      <c r="F12" s="32" t="s">
        <v>10</v>
      </c>
      <c r="G12" s="32" t="s">
        <v>9</v>
      </c>
      <c r="H12" s="32" t="s">
        <v>10</v>
      </c>
      <c r="I12" s="45" t="s">
        <v>552</v>
      </c>
      <c r="J12" s="38" t="s">
        <v>553</v>
      </c>
      <c r="K12" s="45" t="s">
        <v>557</v>
      </c>
    </row>
    <row r="13" spans="1:11" ht="60" x14ac:dyDescent="0.25">
      <c r="A13" s="37" t="s">
        <v>13</v>
      </c>
      <c r="B13" s="29" t="s">
        <v>548</v>
      </c>
      <c r="C13" s="32" t="s">
        <v>177</v>
      </c>
      <c r="D13" s="31" t="s">
        <v>545</v>
      </c>
      <c r="E13" s="32" t="s">
        <v>7</v>
      </c>
      <c r="F13" s="32" t="s">
        <v>10</v>
      </c>
      <c r="G13" s="32" t="s">
        <v>9</v>
      </c>
      <c r="H13" s="32" t="s">
        <v>10</v>
      </c>
      <c r="I13" s="45" t="s">
        <v>555</v>
      </c>
      <c r="J13" s="38" t="s">
        <v>556</v>
      </c>
      <c r="K13" s="45" t="s">
        <v>557</v>
      </c>
    </row>
    <row r="14" spans="1:11" ht="45" x14ac:dyDescent="0.25">
      <c r="A14" s="43" t="s">
        <v>13</v>
      </c>
      <c r="B14" s="35" t="s">
        <v>548</v>
      </c>
      <c r="C14" s="35" t="s">
        <v>178</v>
      </c>
      <c r="D14" s="34" t="s">
        <v>547</v>
      </c>
      <c r="E14" s="35" t="s">
        <v>7</v>
      </c>
      <c r="F14" s="35" t="s">
        <v>10</v>
      </c>
      <c r="G14" s="35" t="s">
        <v>9</v>
      </c>
      <c r="H14" s="35" t="s">
        <v>10</v>
      </c>
      <c r="I14" s="47" t="s">
        <v>554</v>
      </c>
      <c r="J14" s="35" t="s">
        <v>4</v>
      </c>
      <c r="K14" s="47" t="s">
        <v>557</v>
      </c>
    </row>
    <row r="1048501" spans="3:3" x14ac:dyDescent="0.25">
      <c r="C1048501" s="32"/>
    </row>
  </sheetData>
  <autoFilter ref="A8:K14" xr:uid="{20F84500-EB8A-4033-BBCA-26971621BC50}"/>
  <hyperlinks>
    <hyperlink ref="A1" location="Summary!A1" display="X &lt;==== back to summary" xr:uid="{9CD3D8CB-BA5F-4D6D-A06F-C6771F1A2D1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56BE-47EF-4A2E-83DA-94C76696F68C}">
  <dimension ref="A1:K76"/>
  <sheetViews>
    <sheetView showGridLines="0" topLeftCell="A29" workbookViewId="0">
      <selection activeCell="D41" sqref="D41"/>
    </sheetView>
  </sheetViews>
  <sheetFormatPr baseColWidth="10" defaultRowHeight="15" x14ac:dyDescent="0.25"/>
  <cols>
    <col min="1" max="1" width="16.7109375" style="17" customWidth="1"/>
    <col min="2" max="3" width="11.42578125" style="17"/>
    <col min="4" max="4" width="52.28515625" style="18" customWidth="1"/>
    <col min="5" max="5" width="17.140625" style="19" customWidth="1"/>
    <col min="6" max="8" width="11.42578125" style="19" customWidth="1"/>
    <col min="9" max="10" width="25.7109375" style="19" customWidth="1"/>
    <col min="11" max="11" width="34.7109375" style="19" customWidth="1"/>
  </cols>
  <sheetData>
    <row r="1" spans="1:11" x14ac:dyDescent="0.25">
      <c r="A1" s="16" t="s">
        <v>34</v>
      </c>
      <c r="C1" s="17" t="s">
        <v>581</v>
      </c>
    </row>
    <row r="2" spans="1:11" x14ac:dyDescent="0.25">
      <c r="A2" s="17" t="s">
        <v>27</v>
      </c>
      <c r="B2" s="20">
        <f>COUNTIF(F9:F73,"Y")</f>
        <v>34</v>
      </c>
      <c r="C2" s="17">
        <v>18</v>
      </c>
    </row>
    <row r="3" spans="1:11" x14ac:dyDescent="0.25">
      <c r="A3" s="17" t="s">
        <v>28</v>
      </c>
      <c r="B3" s="20">
        <f>COUNTIF(G9:G73,"Y")</f>
        <v>24</v>
      </c>
      <c r="C3" s="17">
        <v>20</v>
      </c>
    </row>
    <row r="4" spans="1:11" x14ac:dyDescent="0.25">
      <c r="A4" s="72" t="s">
        <v>634</v>
      </c>
      <c r="B4" s="73">
        <v>7</v>
      </c>
      <c r="C4" s="17">
        <v>5</v>
      </c>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60" x14ac:dyDescent="0.25">
      <c r="A9" s="37" t="s">
        <v>0</v>
      </c>
      <c r="B9" s="29" t="s">
        <v>112</v>
      </c>
      <c r="C9" s="29" t="s">
        <v>424</v>
      </c>
      <c r="D9" s="28" t="s">
        <v>603</v>
      </c>
      <c r="E9" s="32" t="s">
        <v>7</v>
      </c>
      <c r="F9" s="29" t="s">
        <v>9</v>
      </c>
      <c r="G9" s="29" t="s">
        <v>10</v>
      </c>
      <c r="H9" s="29" t="s">
        <v>10</v>
      </c>
      <c r="I9" s="29" t="s">
        <v>352</v>
      </c>
      <c r="J9" s="29" t="s">
        <v>4</v>
      </c>
      <c r="K9" s="29"/>
    </row>
    <row r="10" spans="1:11" ht="45" x14ac:dyDescent="0.25">
      <c r="A10" s="37" t="s">
        <v>0</v>
      </c>
      <c r="B10" s="29" t="s">
        <v>112</v>
      </c>
      <c r="C10" s="29" t="s">
        <v>425</v>
      </c>
      <c r="D10" s="28" t="s">
        <v>602</v>
      </c>
      <c r="E10" s="32" t="s">
        <v>44</v>
      </c>
      <c r="F10" s="29" t="s">
        <v>9</v>
      </c>
      <c r="G10" s="29" t="s">
        <v>10</v>
      </c>
      <c r="H10" s="29" t="s">
        <v>10</v>
      </c>
      <c r="I10" s="29" t="s">
        <v>353</v>
      </c>
      <c r="J10" s="29" t="s">
        <v>4</v>
      </c>
      <c r="K10" s="29"/>
    </row>
    <row r="11" spans="1:11" ht="45" x14ac:dyDescent="0.25">
      <c r="A11" s="37" t="s">
        <v>0</v>
      </c>
      <c r="B11" s="29" t="s">
        <v>112</v>
      </c>
      <c r="C11" s="29" t="s">
        <v>605</v>
      </c>
      <c r="D11" s="28" t="s">
        <v>288</v>
      </c>
      <c r="E11" s="32" t="s">
        <v>44</v>
      </c>
      <c r="F11" s="29" t="s">
        <v>9</v>
      </c>
      <c r="G11" s="29" t="s">
        <v>10</v>
      </c>
      <c r="H11" s="29" t="s">
        <v>9</v>
      </c>
      <c r="I11" s="29" t="s">
        <v>354</v>
      </c>
      <c r="J11" s="29" t="s">
        <v>4</v>
      </c>
      <c r="K11" s="29"/>
    </row>
    <row r="12" spans="1:11" ht="30" x14ac:dyDescent="0.25">
      <c r="A12" s="37" t="s">
        <v>0</v>
      </c>
      <c r="B12" s="29" t="s">
        <v>112</v>
      </c>
      <c r="C12" s="29" t="s">
        <v>606</v>
      </c>
      <c r="D12" s="28" t="s">
        <v>604</v>
      </c>
      <c r="E12" s="32" t="s">
        <v>29</v>
      </c>
      <c r="F12" s="29" t="s">
        <v>9</v>
      </c>
      <c r="G12" s="29" t="s">
        <v>10</v>
      </c>
      <c r="H12" s="29" t="s">
        <v>10</v>
      </c>
      <c r="I12" s="29" t="s">
        <v>355</v>
      </c>
      <c r="J12" s="29" t="s">
        <v>4</v>
      </c>
      <c r="K12" s="29"/>
    </row>
    <row r="13" spans="1:11" ht="45" x14ac:dyDescent="0.25">
      <c r="A13" s="37" t="s">
        <v>0</v>
      </c>
      <c r="B13" s="29" t="s">
        <v>112</v>
      </c>
      <c r="C13" s="32">
        <v>2</v>
      </c>
      <c r="D13" s="31" t="s">
        <v>289</v>
      </c>
      <c r="E13" s="32" t="s">
        <v>7</v>
      </c>
      <c r="F13" s="32" t="s">
        <v>9</v>
      </c>
      <c r="G13" s="32" t="s">
        <v>10</v>
      </c>
      <c r="H13" s="32" t="s">
        <v>10</v>
      </c>
      <c r="I13" s="29" t="s">
        <v>357</v>
      </c>
      <c r="J13" s="29" t="s">
        <v>4</v>
      </c>
      <c r="K13" s="32"/>
    </row>
    <row r="14" spans="1:11" ht="45" x14ac:dyDescent="0.25">
      <c r="A14" s="37" t="s">
        <v>0</v>
      </c>
      <c r="B14" s="29" t="s">
        <v>112</v>
      </c>
      <c r="C14" s="32" t="s">
        <v>607</v>
      </c>
      <c r="D14" s="31" t="s">
        <v>294</v>
      </c>
      <c r="E14" s="32" t="s">
        <v>7</v>
      </c>
      <c r="F14" s="32" t="s">
        <v>10</v>
      </c>
      <c r="G14" s="32" t="s">
        <v>9</v>
      </c>
      <c r="H14" s="32" t="s">
        <v>10</v>
      </c>
      <c r="I14" s="29" t="s">
        <v>356</v>
      </c>
      <c r="J14" s="29" t="s">
        <v>4</v>
      </c>
      <c r="K14" s="32"/>
    </row>
    <row r="15" spans="1:11" ht="30" x14ac:dyDescent="0.25">
      <c r="A15" s="37" t="s">
        <v>0</v>
      </c>
      <c r="B15" s="29" t="s">
        <v>295</v>
      </c>
      <c r="C15" s="32">
        <v>3</v>
      </c>
      <c r="D15" s="31" t="s">
        <v>608</v>
      </c>
      <c r="E15" s="32" t="s">
        <v>7</v>
      </c>
      <c r="F15" s="32" t="s">
        <v>9</v>
      </c>
      <c r="G15" s="32" t="s">
        <v>10</v>
      </c>
      <c r="H15" s="32" t="s">
        <v>10</v>
      </c>
      <c r="I15" s="32" t="s">
        <v>358</v>
      </c>
      <c r="J15" s="32" t="s">
        <v>4</v>
      </c>
      <c r="K15" s="32"/>
    </row>
    <row r="16" spans="1:11" ht="60" x14ac:dyDescent="0.25">
      <c r="A16" s="37" t="s">
        <v>0</v>
      </c>
      <c r="B16" s="29" t="s">
        <v>298</v>
      </c>
      <c r="C16" s="32" t="s">
        <v>170</v>
      </c>
      <c r="D16" s="31" t="s">
        <v>609</v>
      </c>
      <c r="E16" s="32" t="s">
        <v>7</v>
      </c>
      <c r="F16" s="32" t="s">
        <v>9</v>
      </c>
      <c r="G16" s="32" t="s">
        <v>10</v>
      </c>
      <c r="H16" s="32" t="s">
        <v>10</v>
      </c>
      <c r="I16" s="32" t="s">
        <v>359</v>
      </c>
      <c r="J16" s="32" t="s">
        <v>4</v>
      </c>
      <c r="K16" s="32"/>
    </row>
    <row r="17" spans="1:11" ht="60" x14ac:dyDescent="0.25">
      <c r="A17" s="37" t="s">
        <v>0</v>
      </c>
      <c r="B17" s="29" t="s">
        <v>298</v>
      </c>
      <c r="C17" s="32" t="s">
        <v>171</v>
      </c>
      <c r="D17" s="31" t="s">
        <v>610</v>
      </c>
      <c r="E17" s="32" t="s">
        <v>7</v>
      </c>
      <c r="F17" s="32" t="s">
        <v>9</v>
      </c>
      <c r="G17" s="32" t="s">
        <v>10</v>
      </c>
      <c r="H17" s="32" t="s">
        <v>10</v>
      </c>
      <c r="I17" s="32" t="s">
        <v>360</v>
      </c>
      <c r="J17" s="32" t="s">
        <v>4</v>
      </c>
      <c r="K17" s="32"/>
    </row>
    <row r="18" spans="1:11" ht="60" x14ac:dyDescent="0.25">
      <c r="A18" s="37" t="s">
        <v>0</v>
      </c>
      <c r="B18" s="29" t="s">
        <v>298</v>
      </c>
      <c r="C18" s="32">
        <v>5</v>
      </c>
      <c r="D18" s="31" t="s">
        <v>611</v>
      </c>
      <c r="E18" s="32" t="s">
        <v>7</v>
      </c>
      <c r="F18" s="32" t="s">
        <v>9</v>
      </c>
      <c r="G18" s="32" t="s">
        <v>10</v>
      </c>
      <c r="H18" s="32" t="s">
        <v>10</v>
      </c>
      <c r="I18" s="32" t="s">
        <v>361</v>
      </c>
      <c r="J18" s="32" t="s">
        <v>4</v>
      </c>
      <c r="K18" s="32"/>
    </row>
    <row r="19" spans="1:11" ht="60" x14ac:dyDescent="0.25">
      <c r="A19" s="37" t="s">
        <v>0</v>
      </c>
      <c r="B19" s="29" t="s">
        <v>299</v>
      </c>
      <c r="C19" s="32" t="s">
        <v>187</v>
      </c>
      <c r="D19" s="31" t="s">
        <v>300</v>
      </c>
      <c r="E19" s="32" t="s">
        <v>7</v>
      </c>
      <c r="F19" s="32" t="s">
        <v>9</v>
      </c>
      <c r="G19" s="32" t="s">
        <v>10</v>
      </c>
      <c r="H19" s="32" t="s">
        <v>10</v>
      </c>
      <c r="I19" s="32" t="s">
        <v>362</v>
      </c>
      <c r="J19" s="32" t="s">
        <v>4</v>
      </c>
      <c r="K19" s="32"/>
    </row>
    <row r="20" spans="1:11" x14ac:dyDescent="0.25">
      <c r="A20" s="37" t="s">
        <v>0</v>
      </c>
      <c r="B20" s="29" t="s">
        <v>299</v>
      </c>
      <c r="C20" s="32" t="s">
        <v>191</v>
      </c>
      <c r="D20" s="31" t="s">
        <v>301</v>
      </c>
      <c r="E20" s="32" t="s">
        <v>7</v>
      </c>
      <c r="F20" s="32" t="s">
        <v>9</v>
      </c>
      <c r="G20" s="32" t="s">
        <v>10</v>
      </c>
      <c r="H20" s="32" t="s">
        <v>10</v>
      </c>
      <c r="I20" s="32" t="s">
        <v>369</v>
      </c>
      <c r="J20" s="32" t="s">
        <v>4</v>
      </c>
      <c r="K20" s="32"/>
    </row>
    <row r="21" spans="1:11" x14ac:dyDescent="0.25">
      <c r="A21" s="37" t="s">
        <v>0</v>
      </c>
      <c r="B21" s="29" t="s">
        <v>309</v>
      </c>
      <c r="C21" s="32" t="s">
        <v>197</v>
      </c>
      <c r="D21" s="31" t="s">
        <v>302</v>
      </c>
      <c r="E21" s="32" t="s">
        <v>44</v>
      </c>
      <c r="F21" s="32" t="s">
        <v>9</v>
      </c>
      <c r="G21" s="32" t="s">
        <v>10</v>
      </c>
      <c r="H21" s="32" t="s">
        <v>10</v>
      </c>
      <c r="I21" s="32" t="s">
        <v>363</v>
      </c>
      <c r="J21" s="32" t="s">
        <v>4</v>
      </c>
      <c r="K21" s="32"/>
    </row>
    <row r="22" spans="1:11" x14ac:dyDescent="0.25">
      <c r="A22" s="37" t="s">
        <v>0</v>
      </c>
      <c r="B22" s="29" t="s">
        <v>309</v>
      </c>
      <c r="C22" s="32" t="s">
        <v>197</v>
      </c>
      <c r="D22" s="31" t="s">
        <v>612</v>
      </c>
      <c r="E22" s="32" t="s">
        <v>44</v>
      </c>
      <c r="F22" s="32" t="s">
        <v>9</v>
      </c>
      <c r="G22" s="32" t="s">
        <v>10</v>
      </c>
      <c r="H22" s="32" t="s">
        <v>10</v>
      </c>
      <c r="I22" s="32" t="s">
        <v>363</v>
      </c>
      <c r="J22" s="32" t="s">
        <v>4</v>
      </c>
      <c r="K22" s="32"/>
    </row>
    <row r="23" spans="1:11" x14ac:dyDescent="0.25">
      <c r="A23" s="37" t="s">
        <v>0</v>
      </c>
      <c r="B23" s="29" t="s">
        <v>309</v>
      </c>
      <c r="C23" s="32" t="s">
        <v>198</v>
      </c>
      <c r="D23" s="31" t="s">
        <v>303</v>
      </c>
      <c r="E23" s="32" t="s">
        <v>44</v>
      </c>
      <c r="F23" s="32" t="s">
        <v>9</v>
      </c>
      <c r="G23" s="32" t="s">
        <v>10</v>
      </c>
      <c r="H23" s="32" t="s">
        <v>10</v>
      </c>
      <c r="I23" s="32" t="s">
        <v>364</v>
      </c>
      <c r="J23" s="32" t="s">
        <v>4</v>
      </c>
      <c r="K23" s="32"/>
    </row>
    <row r="24" spans="1:11" x14ac:dyDescent="0.25">
      <c r="A24" s="37" t="s">
        <v>0</v>
      </c>
      <c r="B24" s="29" t="s">
        <v>309</v>
      </c>
      <c r="C24" s="32" t="s">
        <v>198</v>
      </c>
      <c r="D24" s="31" t="s">
        <v>304</v>
      </c>
      <c r="E24" s="32" t="s">
        <v>44</v>
      </c>
      <c r="F24" s="32" t="s">
        <v>9</v>
      </c>
      <c r="G24" s="32" t="s">
        <v>10</v>
      </c>
      <c r="H24" s="32" t="s">
        <v>10</v>
      </c>
      <c r="I24" s="32" t="s">
        <v>367</v>
      </c>
      <c r="J24" s="32" t="s">
        <v>4</v>
      </c>
      <c r="K24" s="32"/>
    </row>
    <row r="25" spans="1:11" ht="30" x14ac:dyDescent="0.25">
      <c r="A25" s="37" t="s">
        <v>0</v>
      </c>
      <c r="B25" s="29" t="s">
        <v>309</v>
      </c>
      <c r="C25" s="32" t="s">
        <v>199</v>
      </c>
      <c r="D25" s="31" t="s">
        <v>305</v>
      </c>
      <c r="E25" s="32" t="s">
        <v>7</v>
      </c>
      <c r="F25" s="32" t="s">
        <v>9</v>
      </c>
      <c r="G25" s="32" t="s">
        <v>10</v>
      </c>
      <c r="H25" s="32" t="s">
        <v>10</v>
      </c>
      <c r="I25" s="32" t="s">
        <v>367</v>
      </c>
      <c r="J25" s="32" t="s">
        <v>4</v>
      </c>
      <c r="K25" s="32"/>
    </row>
    <row r="26" spans="1:11" ht="45" x14ac:dyDescent="0.25">
      <c r="A26" s="37" t="s">
        <v>0</v>
      </c>
      <c r="B26" s="29" t="s">
        <v>309</v>
      </c>
      <c r="C26" s="32" t="s">
        <v>523</v>
      </c>
      <c r="D26" s="31" t="s">
        <v>613</v>
      </c>
      <c r="E26" s="32" t="s">
        <v>44</v>
      </c>
      <c r="F26" s="32" t="s">
        <v>9</v>
      </c>
      <c r="G26" s="32" t="s">
        <v>10</v>
      </c>
      <c r="H26" s="32" t="s">
        <v>10</v>
      </c>
      <c r="I26" s="32" t="s">
        <v>366</v>
      </c>
      <c r="J26" s="32" t="s">
        <v>4</v>
      </c>
      <c r="K26" s="32"/>
    </row>
    <row r="27" spans="1:11" ht="45" x14ac:dyDescent="0.25">
      <c r="A27" s="37" t="s">
        <v>0</v>
      </c>
      <c r="B27" s="29" t="s">
        <v>309</v>
      </c>
      <c r="C27" s="32" t="s">
        <v>524</v>
      </c>
      <c r="D27" s="31" t="s">
        <v>614</v>
      </c>
      <c r="E27" s="32" t="s">
        <v>7</v>
      </c>
      <c r="F27" s="32" t="s">
        <v>9</v>
      </c>
      <c r="G27" s="32" t="s">
        <v>10</v>
      </c>
      <c r="H27" s="32" t="s">
        <v>10</v>
      </c>
      <c r="I27" s="32" t="s">
        <v>365</v>
      </c>
      <c r="J27" s="32" t="s">
        <v>4</v>
      </c>
      <c r="K27" s="32"/>
    </row>
    <row r="28" spans="1:11" ht="30" x14ac:dyDescent="0.25">
      <c r="A28" s="39" t="s">
        <v>13</v>
      </c>
      <c r="B28" s="29" t="s">
        <v>309</v>
      </c>
      <c r="C28" s="32" t="s">
        <v>607</v>
      </c>
      <c r="D28" s="31" t="s">
        <v>615</v>
      </c>
      <c r="E28" s="32" t="s">
        <v>7</v>
      </c>
      <c r="F28" s="32" t="s">
        <v>10</v>
      </c>
      <c r="G28" s="32" t="s">
        <v>9</v>
      </c>
      <c r="H28" s="32" t="s">
        <v>10</v>
      </c>
      <c r="I28" s="32" t="s">
        <v>368</v>
      </c>
      <c r="J28" s="32" t="s">
        <v>5</v>
      </c>
      <c r="K28" s="32"/>
    </row>
    <row r="29" spans="1:11" ht="30" x14ac:dyDescent="0.25">
      <c r="A29" s="39" t="s">
        <v>0</v>
      </c>
      <c r="B29" s="32" t="s">
        <v>310</v>
      </c>
      <c r="C29" s="32">
        <v>8</v>
      </c>
      <c r="D29" s="31" t="s">
        <v>311</v>
      </c>
      <c r="E29" s="32" t="s">
        <v>44</v>
      </c>
      <c r="F29" s="32" t="s">
        <v>9</v>
      </c>
      <c r="G29" s="32" t="s">
        <v>10</v>
      </c>
      <c r="H29" s="32" t="s">
        <v>10</v>
      </c>
      <c r="I29" s="32" t="s">
        <v>370</v>
      </c>
      <c r="J29" s="32" t="s">
        <v>4</v>
      </c>
      <c r="K29" s="32"/>
    </row>
    <row r="30" spans="1:11" x14ac:dyDescent="0.25">
      <c r="A30" s="39" t="s">
        <v>0</v>
      </c>
      <c r="B30" s="32" t="s">
        <v>310</v>
      </c>
      <c r="C30" s="32" t="s">
        <v>306</v>
      </c>
      <c r="D30" s="31" t="s">
        <v>312</v>
      </c>
      <c r="E30" s="32" t="s">
        <v>44</v>
      </c>
      <c r="F30" s="32" t="s">
        <v>9</v>
      </c>
      <c r="G30" s="32" t="s">
        <v>10</v>
      </c>
      <c r="H30" s="32" t="s">
        <v>10</v>
      </c>
      <c r="I30" s="32" t="s">
        <v>371</v>
      </c>
      <c r="J30" s="32" t="s">
        <v>4</v>
      </c>
      <c r="K30" s="32"/>
    </row>
    <row r="31" spans="1:11" x14ac:dyDescent="0.25">
      <c r="A31" s="39" t="s">
        <v>0</v>
      </c>
      <c r="B31" s="32" t="s">
        <v>310</v>
      </c>
      <c r="C31" s="32" t="s">
        <v>307</v>
      </c>
      <c r="D31" s="31" t="s">
        <v>313</v>
      </c>
      <c r="E31" s="32" t="s">
        <v>44</v>
      </c>
      <c r="F31" s="32" t="s">
        <v>9</v>
      </c>
      <c r="G31" s="32" t="s">
        <v>10</v>
      </c>
      <c r="H31" s="32" t="s">
        <v>10</v>
      </c>
      <c r="I31" s="32" t="s">
        <v>372</v>
      </c>
      <c r="J31" s="32" t="s">
        <v>4</v>
      </c>
      <c r="K31" s="32"/>
    </row>
    <row r="32" spans="1:11" x14ac:dyDescent="0.25">
      <c r="A32" s="39" t="s">
        <v>0</v>
      </c>
      <c r="B32" s="32" t="s">
        <v>310</v>
      </c>
      <c r="C32" s="32" t="s">
        <v>308</v>
      </c>
      <c r="D32" s="31" t="s">
        <v>314</v>
      </c>
      <c r="E32" s="32" t="s">
        <v>44</v>
      </c>
      <c r="F32" s="32" t="s">
        <v>9</v>
      </c>
      <c r="G32" s="32" t="s">
        <v>10</v>
      </c>
      <c r="H32" s="32" t="s">
        <v>10</v>
      </c>
      <c r="I32" s="32" t="s">
        <v>373</v>
      </c>
      <c r="J32" s="32" t="s">
        <v>4</v>
      </c>
      <c r="K32" s="32"/>
    </row>
    <row r="33" spans="1:11" ht="45" x14ac:dyDescent="0.25">
      <c r="A33" s="39" t="s">
        <v>0</v>
      </c>
      <c r="B33" s="32" t="s">
        <v>310</v>
      </c>
      <c r="C33" s="32" t="s">
        <v>13</v>
      </c>
      <c r="D33" s="31" t="s">
        <v>616</v>
      </c>
      <c r="E33" s="32" t="s">
        <v>44</v>
      </c>
      <c r="F33" s="32" t="s">
        <v>10</v>
      </c>
      <c r="G33" s="32" t="s">
        <v>9</v>
      </c>
      <c r="H33" s="32" t="s">
        <v>10</v>
      </c>
      <c r="I33" s="32" t="s">
        <v>375</v>
      </c>
      <c r="J33" s="32" t="s">
        <v>4</v>
      </c>
      <c r="K33" s="32"/>
    </row>
    <row r="34" spans="1:11" ht="30" x14ac:dyDescent="0.25">
      <c r="A34" s="39" t="s">
        <v>0</v>
      </c>
      <c r="B34" s="32" t="s">
        <v>310</v>
      </c>
      <c r="C34" s="32" t="s">
        <v>13</v>
      </c>
      <c r="D34" s="31" t="s">
        <v>315</v>
      </c>
      <c r="E34" s="32" t="s">
        <v>44</v>
      </c>
      <c r="F34" s="32" t="s">
        <v>10</v>
      </c>
      <c r="G34" s="32" t="s">
        <v>9</v>
      </c>
      <c r="H34" s="32" t="s">
        <v>10</v>
      </c>
      <c r="I34" s="32" t="s">
        <v>376</v>
      </c>
      <c r="J34" s="32" t="s">
        <v>4</v>
      </c>
      <c r="K34" s="32"/>
    </row>
    <row r="35" spans="1:11" ht="30" x14ac:dyDescent="0.25">
      <c r="A35" s="39" t="s">
        <v>0</v>
      </c>
      <c r="B35" s="32" t="s">
        <v>310</v>
      </c>
      <c r="C35" s="32" t="s">
        <v>13</v>
      </c>
      <c r="D35" s="31" t="s">
        <v>316</v>
      </c>
      <c r="E35" s="32" t="s">
        <v>44</v>
      </c>
      <c r="F35" s="32" t="s">
        <v>10</v>
      </c>
      <c r="G35" s="32" t="s">
        <v>9</v>
      </c>
      <c r="H35" s="32" t="s">
        <v>10</v>
      </c>
      <c r="I35" s="32" t="s">
        <v>377</v>
      </c>
      <c r="J35" s="32" t="s">
        <v>4</v>
      </c>
      <c r="K35" s="32"/>
    </row>
    <row r="36" spans="1:11" x14ac:dyDescent="0.25">
      <c r="A36" s="39" t="s">
        <v>0</v>
      </c>
      <c r="B36" s="32" t="s">
        <v>310</v>
      </c>
      <c r="C36" s="32" t="s">
        <v>13</v>
      </c>
      <c r="D36" s="31" t="s">
        <v>317</v>
      </c>
      <c r="E36" s="32" t="s">
        <v>44</v>
      </c>
      <c r="F36" s="32" t="s">
        <v>10</v>
      </c>
      <c r="G36" s="32" t="s">
        <v>9</v>
      </c>
      <c r="H36" s="32" t="s">
        <v>10</v>
      </c>
      <c r="I36" s="32" t="s">
        <v>374</v>
      </c>
      <c r="J36" s="32" t="s">
        <v>4</v>
      </c>
      <c r="K36" s="32"/>
    </row>
    <row r="37" spans="1:11" ht="30" x14ac:dyDescent="0.25">
      <c r="A37" s="39" t="s">
        <v>0</v>
      </c>
      <c r="B37" s="32" t="s">
        <v>310</v>
      </c>
      <c r="C37" s="32" t="s">
        <v>13</v>
      </c>
      <c r="D37" s="31" t="s">
        <v>318</v>
      </c>
      <c r="E37" s="32" t="s">
        <v>44</v>
      </c>
      <c r="F37" s="32" t="s">
        <v>10</v>
      </c>
      <c r="G37" s="32" t="s">
        <v>9</v>
      </c>
      <c r="H37" s="32" t="s">
        <v>10</v>
      </c>
      <c r="I37" s="32" t="s">
        <v>378</v>
      </c>
      <c r="J37" s="32" t="s">
        <v>4</v>
      </c>
      <c r="K37" s="32"/>
    </row>
    <row r="38" spans="1:11" x14ac:dyDescent="0.25">
      <c r="A38" s="39" t="s">
        <v>0</v>
      </c>
      <c r="B38" s="32" t="s">
        <v>310</v>
      </c>
      <c r="C38" s="32" t="s">
        <v>13</v>
      </c>
      <c r="D38" s="31" t="s">
        <v>319</v>
      </c>
      <c r="E38" s="32" t="s">
        <v>44</v>
      </c>
      <c r="F38" s="32" t="s">
        <v>10</v>
      </c>
      <c r="G38" s="32" t="s">
        <v>9</v>
      </c>
      <c r="H38" s="32" t="s">
        <v>10</v>
      </c>
      <c r="I38" s="32" t="s">
        <v>379</v>
      </c>
      <c r="J38" s="32" t="s">
        <v>4</v>
      </c>
      <c r="K38" s="32"/>
    </row>
    <row r="39" spans="1:11" x14ac:dyDescent="0.25">
      <c r="A39" s="39" t="s">
        <v>0</v>
      </c>
      <c r="B39" s="32" t="s">
        <v>310</v>
      </c>
      <c r="C39" s="32" t="s">
        <v>13</v>
      </c>
      <c r="D39" s="31" t="s">
        <v>320</v>
      </c>
      <c r="E39" s="32" t="s">
        <v>44</v>
      </c>
      <c r="F39" s="32" t="s">
        <v>10</v>
      </c>
      <c r="G39" s="32" t="s">
        <v>9</v>
      </c>
      <c r="H39" s="32" t="s">
        <v>10</v>
      </c>
      <c r="I39" s="32" t="s">
        <v>380</v>
      </c>
      <c r="J39" s="32" t="s">
        <v>4</v>
      </c>
      <c r="K39" s="32"/>
    </row>
    <row r="40" spans="1:11" ht="30" x14ac:dyDescent="0.25">
      <c r="A40" s="39" t="s">
        <v>0</v>
      </c>
      <c r="B40" s="32" t="s">
        <v>310</v>
      </c>
      <c r="C40" s="32" t="s">
        <v>13</v>
      </c>
      <c r="D40" s="31" t="s">
        <v>321</v>
      </c>
      <c r="E40" s="32" t="s">
        <v>44</v>
      </c>
      <c r="F40" s="32" t="s">
        <v>10</v>
      </c>
      <c r="G40" s="32" t="s">
        <v>9</v>
      </c>
      <c r="H40" s="32" t="s">
        <v>10</v>
      </c>
      <c r="I40" s="32" t="s">
        <v>381</v>
      </c>
      <c r="J40" s="32" t="s">
        <v>4</v>
      </c>
      <c r="K40" s="32"/>
    </row>
    <row r="41" spans="1:11" x14ac:dyDescent="0.25">
      <c r="A41" s="39" t="s">
        <v>0</v>
      </c>
      <c r="B41" s="32" t="s">
        <v>310</v>
      </c>
      <c r="C41" s="32" t="s">
        <v>13</v>
      </c>
      <c r="D41" s="31" t="s">
        <v>322</v>
      </c>
      <c r="E41" s="32" t="s">
        <v>44</v>
      </c>
      <c r="F41" s="32" t="s">
        <v>10</v>
      </c>
      <c r="G41" s="32" t="s">
        <v>9</v>
      </c>
      <c r="H41" s="32" t="s">
        <v>10</v>
      </c>
      <c r="I41" s="32" t="s">
        <v>382</v>
      </c>
      <c r="J41" s="32" t="s">
        <v>4</v>
      </c>
      <c r="K41" s="32"/>
    </row>
    <row r="42" spans="1:11" x14ac:dyDescent="0.25">
      <c r="A42" s="39" t="s">
        <v>0</v>
      </c>
      <c r="B42" s="32" t="s">
        <v>328</v>
      </c>
      <c r="C42" s="32" t="s">
        <v>204</v>
      </c>
      <c r="D42" s="31" t="s">
        <v>329</v>
      </c>
      <c r="E42" s="32" t="s">
        <v>44</v>
      </c>
      <c r="F42" s="32" t="s">
        <v>9</v>
      </c>
      <c r="G42" s="32" t="s">
        <v>10</v>
      </c>
      <c r="H42" s="32" t="s">
        <v>10</v>
      </c>
      <c r="I42" s="32" t="s">
        <v>383</v>
      </c>
      <c r="J42" s="32" t="s">
        <v>4</v>
      </c>
      <c r="K42" s="32"/>
    </row>
    <row r="43" spans="1:11" ht="30" x14ac:dyDescent="0.25">
      <c r="A43" s="39" t="s">
        <v>0</v>
      </c>
      <c r="B43" s="32" t="s">
        <v>328</v>
      </c>
      <c r="C43" s="32" t="s">
        <v>204</v>
      </c>
      <c r="D43" s="31" t="s">
        <v>330</v>
      </c>
      <c r="E43" s="32" t="s">
        <v>44</v>
      </c>
      <c r="F43" s="32" t="s">
        <v>9</v>
      </c>
      <c r="G43" s="32" t="s">
        <v>10</v>
      </c>
      <c r="H43" s="32" t="s">
        <v>10</v>
      </c>
      <c r="I43" s="32" t="s">
        <v>384</v>
      </c>
      <c r="J43" s="32" t="s">
        <v>4</v>
      </c>
      <c r="K43" s="32"/>
    </row>
    <row r="44" spans="1:11" ht="30" x14ac:dyDescent="0.25">
      <c r="A44" s="39" t="s">
        <v>0</v>
      </c>
      <c r="B44" s="32" t="s">
        <v>328</v>
      </c>
      <c r="C44" s="32" t="s">
        <v>206</v>
      </c>
      <c r="D44" s="31" t="s">
        <v>331</v>
      </c>
      <c r="E44" s="32" t="s">
        <v>44</v>
      </c>
      <c r="F44" s="32" t="s">
        <v>9</v>
      </c>
      <c r="G44" s="32" t="s">
        <v>10</v>
      </c>
      <c r="H44" s="32" t="s">
        <v>10</v>
      </c>
      <c r="I44" s="32" t="s">
        <v>385</v>
      </c>
      <c r="J44" s="32" t="s">
        <v>4</v>
      </c>
      <c r="K44" s="32" t="s">
        <v>32</v>
      </c>
    </row>
    <row r="45" spans="1:11" ht="30" x14ac:dyDescent="0.25">
      <c r="A45" s="39" t="s">
        <v>0</v>
      </c>
      <c r="B45" s="32" t="s">
        <v>328</v>
      </c>
      <c r="C45" s="32" t="s">
        <v>323</v>
      </c>
      <c r="D45" s="31" t="s">
        <v>332</v>
      </c>
      <c r="E45" s="32" t="s">
        <v>44</v>
      </c>
      <c r="F45" s="32" t="s">
        <v>9</v>
      </c>
      <c r="G45" s="32" t="s">
        <v>10</v>
      </c>
      <c r="H45" s="32" t="s">
        <v>10</v>
      </c>
      <c r="I45" s="32" t="s">
        <v>386</v>
      </c>
      <c r="J45" s="32" t="s">
        <v>4</v>
      </c>
      <c r="K45" s="32" t="s">
        <v>32</v>
      </c>
    </row>
    <row r="46" spans="1:11" ht="30" x14ac:dyDescent="0.25">
      <c r="A46" s="39" t="s">
        <v>0</v>
      </c>
      <c r="B46" s="32" t="s">
        <v>328</v>
      </c>
      <c r="C46" s="32" t="s">
        <v>617</v>
      </c>
      <c r="D46" s="31" t="s">
        <v>618</v>
      </c>
      <c r="E46" s="32" t="s">
        <v>7</v>
      </c>
      <c r="F46" s="32" t="s">
        <v>9</v>
      </c>
      <c r="G46" s="32" t="s">
        <v>10</v>
      </c>
      <c r="H46" s="32" t="s">
        <v>10</v>
      </c>
      <c r="I46" s="32" t="s">
        <v>388</v>
      </c>
      <c r="J46" s="32" t="s">
        <v>4</v>
      </c>
      <c r="K46" s="32" t="s">
        <v>32</v>
      </c>
    </row>
    <row r="47" spans="1:11" ht="30" x14ac:dyDescent="0.25">
      <c r="A47" s="39" t="s">
        <v>0</v>
      </c>
      <c r="B47" s="32" t="s">
        <v>328</v>
      </c>
      <c r="C47" s="32">
        <v>10</v>
      </c>
      <c r="D47" s="31" t="s">
        <v>619</v>
      </c>
      <c r="E47" s="32" t="s">
        <v>7</v>
      </c>
      <c r="F47" s="32" t="s">
        <v>9</v>
      </c>
      <c r="G47" s="32" t="s">
        <v>10</v>
      </c>
      <c r="H47" s="32" t="s">
        <v>10</v>
      </c>
      <c r="I47" s="32" t="s">
        <v>387</v>
      </c>
      <c r="J47" s="32" t="s">
        <v>4</v>
      </c>
      <c r="K47" s="32"/>
    </row>
    <row r="48" spans="1:11" ht="45" x14ac:dyDescent="0.25">
      <c r="A48" s="39" t="s">
        <v>13</v>
      </c>
      <c r="B48" s="32" t="s">
        <v>328</v>
      </c>
      <c r="C48" s="32" t="s">
        <v>13</v>
      </c>
      <c r="D48" s="31" t="s">
        <v>389</v>
      </c>
      <c r="E48" s="32" t="s">
        <v>44</v>
      </c>
      <c r="F48" s="32" t="s">
        <v>10</v>
      </c>
      <c r="G48" s="32" t="s">
        <v>9</v>
      </c>
      <c r="H48" s="32" t="s">
        <v>10</v>
      </c>
      <c r="I48" s="32" t="s">
        <v>390</v>
      </c>
      <c r="J48" s="32" t="s">
        <v>4</v>
      </c>
      <c r="K48" s="32" t="s">
        <v>32</v>
      </c>
    </row>
    <row r="49" spans="1:11" x14ac:dyDescent="0.25">
      <c r="A49" s="39" t="s">
        <v>13</v>
      </c>
      <c r="B49" s="32" t="s">
        <v>328</v>
      </c>
      <c r="C49" s="32" t="s">
        <v>13</v>
      </c>
      <c r="D49" s="31" t="s">
        <v>333</v>
      </c>
      <c r="E49" s="32" t="s">
        <v>44</v>
      </c>
      <c r="F49" s="32" t="s">
        <v>10</v>
      </c>
      <c r="G49" s="32" t="s">
        <v>9</v>
      </c>
      <c r="H49" s="32" t="s">
        <v>10</v>
      </c>
      <c r="I49" s="32" t="s">
        <v>391</v>
      </c>
      <c r="J49" s="32" t="s">
        <v>4</v>
      </c>
      <c r="K49" s="32"/>
    </row>
    <row r="50" spans="1:11" ht="30" x14ac:dyDescent="0.25">
      <c r="A50" s="39" t="s">
        <v>13</v>
      </c>
      <c r="B50" s="32" t="s">
        <v>328</v>
      </c>
      <c r="C50" s="32" t="s">
        <v>13</v>
      </c>
      <c r="D50" s="31" t="s">
        <v>622</v>
      </c>
      <c r="E50" s="32" t="s">
        <v>44</v>
      </c>
      <c r="F50" s="32" t="s">
        <v>10</v>
      </c>
      <c r="G50" s="32" t="s">
        <v>9</v>
      </c>
      <c r="H50" s="32" t="s">
        <v>10</v>
      </c>
      <c r="I50" s="32" t="s">
        <v>392</v>
      </c>
      <c r="J50" s="32" t="s">
        <v>4</v>
      </c>
      <c r="K50" s="32"/>
    </row>
    <row r="51" spans="1:11" ht="45" x14ac:dyDescent="0.25">
      <c r="A51" s="39" t="s">
        <v>13</v>
      </c>
      <c r="B51" s="32" t="s">
        <v>328</v>
      </c>
      <c r="C51" s="32" t="s">
        <v>13</v>
      </c>
      <c r="D51" s="31" t="s">
        <v>620</v>
      </c>
      <c r="E51" s="32" t="s">
        <v>44</v>
      </c>
      <c r="F51" s="32" t="s">
        <v>10</v>
      </c>
      <c r="G51" s="32" t="s">
        <v>9</v>
      </c>
      <c r="H51" s="32" t="s">
        <v>10</v>
      </c>
      <c r="I51" s="32" t="s">
        <v>621</v>
      </c>
      <c r="J51" s="32" t="s">
        <v>4</v>
      </c>
      <c r="K51" s="32"/>
    </row>
    <row r="52" spans="1:11" ht="60" x14ac:dyDescent="0.25">
      <c r="A52" s="39" t="s">
        <v>0</v>
      </c>
      <c r="B52" s="32" t="s">
        <v>334</v>
      </c>
      <c r="C52" s="32" t="s">
        <v>326</v>
      </c>
      <c r="D52" s="31" t="s">
        <v>335</v>
      </c>
      <c r="E52" s="32" t="s">
        <v>44</v>
      </c>
      <c r="F52" s="32" t="s">
        <v>9</v>
      </c>
      <c r="G52" s="32" t="s">
        <v>10</v>
      </c>
      <c r="H52" s="32" t="s">
        <v>10</v>
      </c>
      <c r="I52" s="32" t="s">
        <v>393</v>
      </c>
      <c r="J52" s="32" t="s">
        <v>4</v>
      </c>
      <c r="K52" s="32"/>
    </row>
    <row r="53" spans="1:11" ht="60" x14ac:dyDescent="0.25">
      <c r="A53" s="39" t="s">
        <v>0</v>
      </c>
      <c r="B53" s="32" t="s">
        <v>334</v>
      </c>
      <c r="C53" s="32" t="s">
        <v>327</v>
      </c>
      <c r="D53" s="31" t="s">
        <v>623</v>
      </c>
      <c r="E53" s="32" t="s">
        <v>44</v>
      </c>
      <c r="F53" s="32" t="s">
        <v>9</v>
      </c>
      <c r="G53" s="32" t="s">
        <v>10</v>
      </c>
      <c r="H53" s="32" t="s">
        <v>10</v>
      </c>
      <c r="I53" s="32" t="s">
        <v>394</v>
      </c>
      <c r="J53" s="32" t="s">
        <v>4</v>
      </c>
      <c r="K53" s="32"/>
    </row>
    <row r="54" spans="1:11" ht="45" x14ac:dyDescent="0.25">
      <c r="A54" s="39" t="s">
        <v>0</v>
      </c>
      <c r="B54" s="32" t="s">
        <v>334</v>
      </c>
      <c r="C54" s="32">
        <v>12</v>
      </c>
      <c r="D54" s="31" t="s">
        <v>336</v>
      </c>
      <c r="E54" s="32" t="s">
        <v>7</v>
      </c>
      <c r="F54" s="32" t="s">
        <v>9</v>
      </c>
      <c r="G54" s="32" t="s">
        <v>10</v>
      </c>
      <c r="H54" s="32" t="s">
        <v>10</v>
      </c>
      <c r="I54" s="32" t="s">
        <v>396</v>
      </c>
      <c r="J54" s="32" t="s">
        <v>4</v>
      </c>
      <c r="K54" s="32"/>
    </row>
    <row r="55" spans="1:11" ht="75" x14ac:dyDescent="0.25">
      <c r="A55" s="39" t="s">
        <v>0</v>
      </c>
      <c r="B55" s="32" t="s">
        <v>334</v>
      </c>
      <c r="C55" s="32">
        <v>13</v>
      </c>
      <c r="D55" s="31" t="s">
        <v>624</v>
      </c>
      <c r="E55" s="32" t="s">
        <v>7</v>
      </c>
      <c r="F55" s="32" t="s">
        <v>9</v>
      </c>
      <c r="G55" s="32" t="s">
        <v>10</v>
      </c>
      <c r="H55" s="32" t="s">
        <v>10</v>
      </c>
      <c r="I55" s="32" t="s">
        <v>395</v>
      </c>
      <c r="J55" s="32" t="s">
        <v>4</v>
      </c>
      <c r="K55" s="32"/>
    </row>
    <row r="56" spans="1:11" ht="60" x14ac:dyDescent="0.25">
      <c r="A56" s="39" t="s">
        <v>0</v>
      </c>
      <c r="B56" s="32" t="s">
        <v>340</v>
      </c>
      <c r="C56" s="32" t="s">
        <v>223</v>
      </c>
      <c r="D56" s="31" t="s">
        <v>341</v>
      </c>
      <c r="E56" s="32" t="s">
        <v>7</v>
      </c>
      <c r="F56" s="32" t="s">
        <v>9</v>
      </c>
      <c r="G56" s="32" t="s">
        <v>10</v>
      </c>
      <c r="H56" s="32" t="s">
        <v>10</v>
      </c>
      <c r="I56" s="32" t="s">
        <v>397</v>
      </c>
      <c r="J56" s="32" t="s">
        <v>4</v>
      </c>
      <c r="K56" s="32"/>
    </row>
    <row r="57" spans="1:11" x14ac:dyDescent="0.25">
      <c r="A57" s="39" t="s">
        <v>0</v>
      </c>
      <c r="B57" s="32" t="s">
        <v>340</v>
      </c>
      <c r="C57" s="32" t="s">
        <v>225</v>
      </c>
      <c r="D57" s="31" t="s">
        <v>625</v>
      </c>
      <c r="E57" s="32" t="s">
        <v>44</v>
      </c>
      <c r="F57" s="32" t="s">
        <v>9</v>
      </c>
      <c r="G57" s="32" t="s">
        <v>10</v>
      </c>
      <c r="H57" s="32" t="s">
        <v>10</v>
      </c>
      <c r="I57" s="32" t="s">
        <v>398</v>
      </c>
      <c r="J57" s="32" t="s">
        <v>4</v>
      </c>
      <c r="K57" s="32"/>
    </row>
    <row r="58" spans="1:11" ht="45" x14ac:dyDescent="0.25">
      <c r="A58" s="39" t="s">
        <v>0</v>
      </c>
      <c r="B58" s="32" t="s">
        <v>342</v>
      </c>
      <c r="C58" s="32" t="s">
        <v>337</v>
      </c>
      <c r="D58" s="31" t="s">
        <v>629</v>
      </c>
      <c r="E58" s="32" t="s">
        <v>44</v>
      </c>
      <c r="F58" s="32" t="s">
        <v>628</v>
      </c>
      <c r="G58" s="32" t="s">
        <v>45</v>
      </c>
      <c r="H58" s="32" t="s">
        <v>10</v>
      </c>
      <c r="I58" s="32" t="s">
        <v>399</v>
      </c>
      <c r="J58" s="32" t="s">
        <v>4</v>
      </c>
      <c r="K58" s="45" t="s">
        <v>416</v>
      </c>
    </row>
    <row r="59" spans="1:11" ht="45" x14ac:dyDescent="0.25">
      <c r="A59" s="39" t="s">
        <v>0</v>
      </c>
      <c r="B59" s="32" t="s">
        <v>342</v>
      </c>
      <c r="C59" s="32" t="s">
        <v>338</v>
      </c>
      <c r="D59" s="31" t="s">
        <v>630</v>
      </c>
      <c r="E59" s="32" t="s">
        <v>44</v>
      </c>
      <c r="F59" s="32" t="s">
        <v>628</v>
      </c>
      <c r="G59" s="32" t="s">
        <v>45</v>
      </c>
      <c r="H59" s="32" t="s">
        <v>10</v>
      </c>
      <c r="I59" s="32" t="s">
        <v>400</v>
      </c>
      <c r="J59" s="32" t="s">
        <v>4</v>
      </c>
      <c r="K59" s="45" t="s">
        <v>416</v>
      </c>
    </row>
    <row r="60" spans="1:11" ht="45" x14ac:dyDescent="0.25">
      <c r="A60" s="39" t="s">
        <v>0</v>
      </c>
      <c r="B60" s="32" t="s">
        <v>342</v>
      </c>
      <c r="C60" s="32" t="s">
        <v>339</v>
      </c>
      <c r="D60" s="31" t="s">
        <v>343</v>
      </c>
      <c r="E60" s="32" t="s">
        <v>7</v>
      </c>
      <c r="F60" s="32" t="s">
        <v>628</v>
      </c>
      <c r="G60" s="32" t="s">
        <v>45</v>
      </c>
      <c r="H60" s="32" t="s">
        <v>10</v>
      </c>
      <c r="I60" s="32" t="s">
        <v>405</v>
      </c>
      <c r="J60" s="32" t="s">
        <v>4</v>
      </c>
      <c r="K60" s="45" t="s">
        <v>416</v>
      </c>
    </row>
    <row r="61" spans="1:11" ht="45" x14ac:dyDescent="0.25">
      <c r="A61" s="39" t="s">
        <v>0</v>
      </c>
      <c r="B61" s="32" t="s">
        <v>342</v>
      </c>
      <c r="C61" s="41" t="s">
        <v>237</v>
      </c>
      <c r="D61" s="42" t="s">
        <v>631</v>
      </c>
      <c r="E61" s="32" t="s">
        <v>44</v>
      </c>
      <c r="F61" s="32" t="s">
        <v>628</v>
      </c>
      <c r="G61" s="41" t="s">
        <v>45</v>
      </c>
      <c r="H61" s="41" t="s">
        <v>10</v>
      </c>
      <c r="I61" s="32" t="s">
        <v>401</v>
      </c>
      <c r="J61" s="32" t="s">
        <v>4</v>
      </c>
      <c r="K61" s="46" t="s">
        <v>416</v>
      </c>
    </row>
    <row r="62" spans="1:11" ht="45" x14ac:dyDescent="0.25">
      <c r="A62" s="39" t="s">
        <v>0</v>
      </c>
      <c r="B62" s="32" t="s">
        <v>342</v>
      </c>
      <c r="C62" s="41" t="s">
        <v>238</v>
      </c>
      <c r="D62" s="42" t="s">
        <v>632</v>
      </c>
      <c r="E62" s="32" t="s">
        <v>44</v>
      </c>
      <c r="F62" s="32" t="s">
        <v>628</v>
      </c>
      <c r="G62" s="41" t="s">
        <v>45</v>
      </c>
      <c r="H62" s="41" t="s">
        <v>10</v>
      </c>
      <c r="I62" s="32" t="s">
        <v>402</v>
      </c>
      <c r="J62" s="41" t="s">
        <v>4</v>
      </c>
      <c r="K62" s="46" t="s">
        <v>416</v>
      </c>
    </row>
    <row r="63" spans="1:11" ht="45" x14ac:dyDescent="0.25">
      <c r="A63" s="39" t="s">
        <v>0</v>
      </c>
      <c r="B63" s="32" t="s">
        <v>342</v>
      </c>
      <c r="C63" s="41" t="s">
        <v>626</v>
      </c>
      <c r="D63" s="42" t="s">
        <v>633</v>
      </c>
      <c r="E63" s="32" t="s">
        <v>44</v>
      </c>
      <c r="F63" s="32" t="s">
        <v>628</v>
      </c>
      <c r="G63" s="41" t="s">
        <v>45</v>
      </c>
      <c r="H63" s="41" t="s">
        <v>10</v>
      </c>
      <c r="I63" s="32" t="s">
        <v>403</v>
      </c>
      <c r="J63" s="41" t="s">
        <v>4</v>
      </c>
      <c r="K63" s="46" t="s">
        <v>416</v>
      </c>
    </row>
    <row r="64" spans="1:11" ht="45" x14ac:dyDescent="0.25">
      <c r="A64" s="39" t="s">
        <v>0</v>
      </c>
      <c r="B64" s="32" t="s">
        <v>342</v>
      </c>
      <c r="C64" s="41" t="s">
        <v>627</v>
      </c>
      <c r="D64" s="42" t="s">
        <v>343</v>
      </c>
      <c r="E64" s="41" t="s">
        <v>7</v>
      </c>
      <c r="F64" s="32" t="s">
        <v>628</v>
      </c>
      <c r="G64" s="41" t="s">
        <v>45</v>
      </c>
      <c r="H64" s="41" t="s">
        <v>10</v>
      </c>
      <c r="I64" s="32" t="s">
        <v>404</v>
      </c>
      <c r="J64" s="41" t="s">
        <v>4</v>
      </c>
      <c r="K64" s="46" t="s">
        <v>416</v>
      </c>
    </row>
    <row r="65" spans="1:11" ht="30" x14ac:dyDescent="0.25">
      <c r="A65" s="40" t="s">
        <v>13</v>
      </c>
      <c r="B65" s="41" t="s">
        <v>342</v>
      </c>
      <c r="C65" s="41" t="s">
        <v>13</v>
      </c>
      <c r="D65" s="42" t="s">
        <v>344</v>
      </c>
      <c r="E65" s="41" t="s">
        <v>7</v>
      </c>
      <c r="F65" s="41" t="s">
        <v>10</v>
      </c>
      <c r="G65" s="41" t="s">
        <v>9</v>
      </c>
      <c r="H65" s="41" t="s">
        <v>10</v>
      </c>
      <c r="I65" s="32" t="s">
        <v>406</v>
      </c>
      <c r="J65" s="41" t="s">
        <v>4</v>
      </c>
      <c r="K65" s="46" t="s">
        <v>416</v>
      </c>
    </row>
    <row r="66" spans="1:11" ht="30" x14ac:dyDescent="0.25">
      <c r="A66" s="40" t="s">
        <v>13</v>
      </c>
      <c r="B66" s="41" t="s">
        <v>342</v>
      </c>
      <c r="C66" s="41" t="s">
        <v>13</v>
      </c>
      <c r="D66" s="42" t="s">
        <v>345</v>
      </c>
      <c r="E66" s="32" t="s">
        <v>44</v>
      </c>
      <c r="F66" s="41" t="s">
        <v>10</v>
      </c>
      <c r="G66" s="41" t="s">
        <v>9</v>
      </c>
      <c r="H66" s="41" t="s">
        <v>10</v>
      </c>
      <c r="I66" s="41" t="s">
        <v>407</v>
      </c>
      <c r="J66" s="41" t="s">
        <v>4</v>
      </c>
      <c r="K66" s="46" t="s">
        <v>416</v>
      </c>
    </row>
    <row r="67" spans="1:11" ht="30" x14ac:dyDescent="0.25">
      <c r="A67" s="40" t="s">
        <v>13</v>
      </c>
      <c r="B67" s="41" t="s">
        <v>342</v>
      </c>
      <c r="C67" s="41" t="s">
        <v>13</v>
      </c>
      <c r="D67" s="42" t="s">
        <v>346</v>
      </c>
      <c r="E67" s="32" t="s">
        <v>44</v>
      </c>
      <c r="F67" s="41" t="s">
        <v>10</v>
      </c>
      <c r="G67" s="41" t="s">
        <v>9</v>
      </c>
      <c r="H67" s="41" t="s">
        <v>10</v>
      </c>
      <c r="I67" s="41" t="s">
        <v>409</v>
      </c>
      <c r="J67" s="41" t="s">
        <v>4</v>
      </c>
      <c r="K67" s="46" t="s">
        <v>416</v>
      </c>
    </row>
    <row r="68" spans="1:11" ht="30" x14ac:dyDescent="0.25">
      <c r="A68" s="40" t="s">
        <v>13</v>
      </c>
      <c r="B68" s="41" t="s">
        <v>342</v>
      </c>
      <c r="C68" s="41" t="s">
        <v>13</v>
      </c>
      <c r="D68" s="42" t="s">
        <v>410</v>
      </c>
      <c r="E68" s="32" t="s">
        <v>44</v>
      </c>
      <c r="F68" s="41" t="s">
        <v>10</v>
      </c>
      <c r="G68" s="41" t="s">
        <v>9</v>
      </c>
      <c r="H68" s="41" t="s">
        <v>10</v>
      </c>
      <c r="I68" s="41" t="s">
        <v>411</v>
      </c>
      <c r="J68" s="41" t="s">
        <v>4</v>
      </c>
      <c r="K68" s="46" t="s">
        <v>416</v>
      </c>
    </row>
    <row r="69" spans="1:11" ht="30" x14ac:dyDescent="0.25">
      <c r="A69" s="40" t="s">
        <v>13</v>
      </c>
      <c r="B69" s="41" t="s">
        <v>342</v>
      </c>
      <c r="C69" s="41" t="s">
        <v>13</v>
      </c>
      <c r="D69" s="42" t="s">
        <v>347</v>
      </c>
      <c r="E69" s="32" t="s">
        <v>44</v>
      </c>
      <c r="F69" s="41" t="s">
        <v>10</v>
      </c>
      <c r="G69" s="41" t="s">
        <v>9</v>
      </c>
      <c r="H69" s="41" t="s">
        <v>10</v>
      </c>
      <c r="I69" s="41" t="s">
        <v>408</v>
      </c>
      <c r="J69" s="41" t="s">
        <v>4</v>
      </c>
      <c r="K69" s="46" t="s">
        <v>416</v>
      </c>
    </row>
    <row r="70" spans="1:11" ht="30" x14ac:dyDescent="0.25">
      <c r="A70" s="40" t="s">
        <v>13</v>
      </c>
      <c r="B70" s="41" t="s">
        <v>342</v>
      </c>
      <c r="C70" s="41" t="s">
        <v>13</v>
      </c>
      <c r="D70" s="42" t="s">
        <v>351</v>
      </c>
      <c r="E70" s="41" t="s">
        <v>7</v>
      </c>
      <c r="F70" s="41" t="s">
        <v>10</v>
      </c>
      <c r="G70" s="41" t="s">
        <v>9</v>
      </c>
      <c r="H70" s="41" t="s">
        <v>10</v>
      </c>
      <c r="I70" s="41" t="s">
        <v>412</v>
      </c>
      <c r="J70" s="41" t="s">
        <v>4</v>
      </c>
      <c r="K70" s="46" t="s">
        <v>416</v>
      </c>
    </row>
    <row r="71" spans="1:11" ht="30" x14ac:dyDescent="0.25">
      <c r="A71" s="40" t="s">
        <v>13</v>
      </c>
      <c r="B71" s="41" t="s">
        <v>342</v>
      </c>
      <c r="C71" s="41" t="s">
        <v>13</v>
      </c>
      <c r="D71" s="42" t="s">
        <v>348</v>
      </c>
      <c r="E71" s="32" t="s">
        <v>44</v>
      </c>
      <c r="F71" s="41" t="s">
        <v>10</v>
      </c>
      <c r="G71" s="41" t="s">
        <v>9</v>
      </c>
      <c r="H71" s="41" t="s">
        <v>10</v>
      </c>
      <c r="I71" s="41" t="s">
        <v>413</v>
      </c>
      <c r="J71" s="41" t="s">
        <v>4</v>
      </c>
      <c r="K71" s="46" t="s">
        <v>416</v>
      </c>
    </row>
    <row r="72" spans="1:11" ht="45" x14ac:dyDescent="0.25">
      <c r="A72" s="40" t="s">
        <v>13</v>
      </c>
      <c r="B72" s="41" t="s">
        <v>342</v>
      </c>
      <c r="C72" s="41" t="s">
        <v>13</v>
      </c>
      <c r="D72" s="42" t="s">
        <v>349</v>
      </c>
      <c r="E72" s="32" t="s">
        <v>44</v>
      </c>
      <c r="F72" s="41" t="s">
        <v>10</v>
      </c>
      <c r="G72" s="41" t="s">
        <v>9</v>
      </c>
      <c r="H72" s="41" t="s">
        <v>10</v>
      </c>
      <c r="I72" s="41" t="s">
        <v>414</v>
      </c>
      <c r="J72" s="41" t="s">
        <v>4</v>
      </c>
      <c r="K72" s="46" t="s">
        <v>416</v>
      </c>
    </row>
    <row r="73" spans="1:11" ht="45" x14ac:dyDescent="0.25">
      <c r="A73" s="43" t="s">
        <v>13</v>
      </c>
      <c r="B73" s="35" t="s">
        <v>342</v>
      </c>
      <c r="C73" s="43" t="s">
        <v>13</v>
      </c>
      <c r="D73" s="34" t="s">
        <v>350</v>
      </c>
      <c r="E73" s="35" t="s">
        <v>44</v>
      </c>
      <c r="F73" s="35" t="s">
        <v>10</v>
      </c>
      <c r="G73" s="35" t="s">
        <v>9</v>
      </c>
      <c r="H73" s="35" t="s">
        <v>10</v>
      </c>
      <c r="I73" s="35" t="s">
        <v>415</v>
      </c>
      <c r="J73" s="35" t="s">
        <v>4</v>
      </c>
      <c r="K73" s="47" t="s">
        <v>416</v>
      </c>
    </row>
    <row r="74" spans="1:11" x14ac:dyDescent="0.25">
      <c r="A74" s="19"/>
      <c r="B74" s="19"/>
      <c r="C74" s="19"/>
    </row>
    <row r="75" spans="1:11" x14ac:dyDescent="0.25">
      <c r="A75" s="19"/>
      <c r="B75" s="19"/>
      <c r="C75" s="19"/>
    </row>
    <row r="76" spans="1:11" x14ac:dyDescent="0.25">
      <c r="A76" s="19"/>
      <c r="B76" s="19"/>
      <c r="C76" s="19"/>
    </row>
  </sheetData>
  <autoFilter ref="A8:K73" xr:uid="{10D856BE-47EF-4A2E-83DA-94C76696F68C}"/>
  <hyperlinks>
    <hyperlink ref="A1" location="Summary!A1" display="X &lt;==== back to summary" xr:uid="{655386D7-FE52-4A1D-8047-26ABEBFAD25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8124-0CDA-4F51-AE3E-6F2D6A0688A5}">
  <dimension ref="A1:K21"/>
  <sheetViews>
    <sheetView showGridLines="0" topLeftCell="A15" workbookViewId="0">
      <selection activeCell="C23" sqref="C23"/>
    </sheetView>
  </sheetViews>
  <sheetFormatPr baseColWidth="10" defaultRowHeight="15" x14ac:dyDescent="0.25"/>
  <cols>
    <col min="1" max="1" width="16.7109375" style="17" customWidth="1"/>
    <col min="2" max="2" width="11.42578125" style="17"/>
    <col min="3" max="3" width="11.42578125" style="19"/>
    <col min="4" max="4" width="52.28515625" style="18" customWidth="1"/>
    <col min="5" max="5" width="17.140625" style="19" customWidth="1"/>
    <col min="6" max="8" width="11.42578125" style="19" customWidth="1"/>
    <col min="9" max="10" width="25.7109375" style="19" customWidth="1"/>
    <col min="11" max="11" width="34.7109375" style="19" customWidth="1"/>
  </cols>
  <sheetData>
    <row r="1" spans="1:11" x14ac:dyDescent="0.25">
      <c r="A1" s="16" t="s">
        <v>34</v>
      </c>
      <c r="C1" s="19" t="s">
        <v>581</v>
      </c>
    </row>
    <row r="2" spans="1:11" x14ac:dyDescent="0.25">
      <c r="A2" s="17" t="s">
        <v>27</v>
      </c>
      <c r="B2" s="20">
        <f>COUNTIF(F9:F53,"Y")</f>
        <v>8</v>
      </c>
      <c r="C2" s="19">
        <v>8</v>
      </c>
    </row>
    <row r="3" spans="1:11" x14ac:dyDescent="0.25">
      <c r="A3" s="17" t="s">
        <v>28</v>
      </c>
      <c r="B3" s="20">
        <f>COUNTIF(G9:G53,"Y")</f>
        <v>4</v>
      </c>
      <c r="C3" s="19">
        <v>3</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45" x14ac:dyDescent="0.25">
      <c r="A9" s="37" t="s">
        <v>0</v>
      </c>
      <c r="B9" s="29" t="s">
        <v>89</v>
      </c>
      <c r="C9" s="29" t="s">
        <v>640</v>
      </c>
      <c r="D9" s="28" t="s">
        <v>662</v>
      </c>
      <c r="E9" s="32" t="s">
        <v>44</v>
      </c>
      <c r="F9" s="29" t="s">
        <v>9</v>
      </c>
      <c r="G9" s="29" t="s">
        <v>10</v>
      </c>
      <c r="H9" s="29" t="s">
        <v>10</v>
      </c>
      <c r="I9" s="29" t="s">
        <v>81</v>
      </c>
      <c r="J9" s="29" t="s">
        <v>4</v>
      </c>
      <c r="K9" s="29"/>
    </row>
    <row r="10" spans="1:11" ht="45" x14ac:dyDescent="0.25">
      <c r="A10" s="37" t="s">
        <v>0</v>
      </c>
      <c r="B10" s="29" t="s">
        <v>89</v>
      </c>
      <c r="C10" s="29" t="s">
        <v>640</v>
      </c>
      <c r="D10" s="28" t="s">
        <v>663</v>
      </c>
      <c r="E10" s="32" t="s">
        <v>44</v>
      </c>
      <c r="F10" s="29" t="s">
        <v>9</v>
      </c>
      <c r="G10" s="29" t="s">
        <v>10</v>
      </c>
      <c r="H10" s="29" t="s">
        <v>10</v>
      </c>
      <c r="I10" s="29" t="s">
        <v>81</v>
      </c>
      <c r="J10" s="29" t="s">
        <v>4</v>
      </c>
      <c r="K10" s="29"/>
    </row>
    <row r="11" spans="1:11" ht="45" x14ac:dyDescent="0.25">
      <c r="A11" s="37" t="s">
        <v>0</v>
      </c>
      <c r="B11" s="29" t="s">
        <v>89</v>
      </c>
      <c r="C11" s="29" t="s">
        <v>640</v>
      </c>
      <c r="D11" s="28" t="s">
        <v>47</v>
      </c>
      <c r="E11" s="32" t="s">
        <v>44</v>
      </c>
      <c r="F11" s="29" t="s">
        <v>9</v>
      </c>
      <c r="G11" s="29" t="s">
        <v>10</v>
      </c>
      <c r="H11" s="29" t="s">
        <v>10</v>
      </c>
      <c r="I11" s="29" t="s">
        <v>81</v>
      </c>
      <c r="J11" s="29" t="s">
        <v>4</v>
      </c>
      <c r="K11" s="29"/>
    </row>
    <row r="12" spans="1:11" ht="30" x14ac:dyDescent="0.25">
      <c r="A12" s="37" t="s">
        <v>13</v>
      </c>
      <c r="B12" s="29" t="s">
        <v>89</v>
      </c>
      <c r="C12" s="29" t="s">
        <v>13</v>
      </c>
      <c r="D12" s="28" t="s">
        <v>46</v>
      </c>
      <c r="E12" s="32" t="s">
        <v>44</v>
      </c>
      <c r="F12" s="29" t="s">
        <v>10</v>
      </c>
      <c r="G12" s="29" t="s">
        <v>9</v>
      </c>
      <c r="H12" s="29" t="s">
        <v>10</v>
      </c>
      <c r="I12" s="29" t="s">
        <v>81</v>
      </c>
      <c r="J12" s="29" t="s">
        <v>5</v>
      </c>
      <c r="K12" s="29"/>
    </row>
    <row r="13" spans="1:11" ht="45" x14ac:dyDescent="0.25">
      <c r="A13" s="37" t="s">
        <v>0</v>
      </c>
      <c r="B13" s="29" t="s">
        <v>90</v>
      </c>
      <c r="C13" s="32" t="s">
        <v>664</v>
      </c>
      <c r="D13" s="31" t="s">
        <v>36</v>
      </c>
      <c r="E13" s="32" t="s">
        <v>44</v>
      </c>
      <c r="F13" s="32" t="s">
        <v>9</v>
      </c>
      <c r="G13" s="32" t="s">
        <v>10</v>
      </c>
      <c r="H13" s="32" t="s">
        <v>9</v>
      </c>
      <c r="I13" s="32" t="s">
        <v>82</v>
      </c>
      <c r="J13" s="32" t="s">
        <v>4</v>
      </c>
      <c r="K13" s="32"/>
    </row>
    <row r="14" spans="1:11" ht="60" x14ac:dyDescent="0.25">
      <c r="A14" s="37" t="s">
        <v>0</v>
      </c>
      <c r="B14" s="29" t="s">
        <v>90</v>
      </c>
      <c r="C14" s="32" t="s">
        <v>665</v>
      </c>
      <c r="D14" s="31" t="s">
        <v>37</v>
      </c>
      <c r="E14" s="32" t="s">
        <v>44</v>
      </c>
      <c r="F14" s="32" t="s">
        <v>9</v>
      </c>
      <c r="G14" s="32" t="s">
        <v>10</v>
      </c>
      <c r="H14" s="32" t="s">
        <v>9</v>
      </c>
      <c r="I14" s="32" t="s">
        <v>82</v>
      </c>
      <c r="J14" s="32" t="s">
        <v>4</v>
      </c>
      <c r="K14" s="32"/>
    </row>
    <row r="15" spans="1:11" ht="31.5" customHeight="1" x14ac:dyDescent="0.25">
      <c r="A15" s="37" t="s">
        <v>13</v>
      </c>
      <c r="B15" s="29" t="s">
        <v>90</v>
      </c>
      <c r="C15" s="32" t="s">
        <v>13</v>
      </c>
      <c r="D15" s="31" t="s">
        <v>38</v>
      </c>
      <c r="E15" s="32" t="s">
        <v>44</v>
      </c>
      <c r="F15" s="32" t="s">
        <v>10</v>
      </c>
      <c r="G15" s="32" t="s">
        <v>9</v>
      </c>
      <c r="H15" s="32" t="s">
        <v>10</v>
      </c>
      <c r="I15" s="32" t="s">
        <v>48</v>
      </c>
      <c r="J15" s="32" t="s">
        <v>15</v>
      </c>
      <c r="K15" s="32"/>
    </row>
    <row r="16" spans="1:11" ht="60" x14ac:dyDescent="0.25">
      <c r="A16" s="37" t="s">
        <v>13</v>
      </c>
      <c r="B16" s="29" t="s">
        <v>90</v>
      </c>
      <c r="C16" s="32" t="s">
        <v>13</v>
      </c>
      <c r="D16" s="31" t="s">
        <v>39</v>
      </c>
      <c r="E16" s="32" t="s">
        <v>44</v>
      </c>
      <c r="F16" s="32" t="s">
        <v>10</v>
      </c>
      <c r="G16" s="32" t="s">
        <v>9</v>
      </c>
      <c r="H16" s="32" t="s">
        <v>10</v>
      </c>
      <c r="I16" s="32" t="s">
        <v>83</v>
      </c>
      <c r="J16" s="32" t="s">
        <v>4</v>
      </c>
      <c r="K16" s="32"/>
    </row>
    <row r="17" spans="1:11" ht="45" x14ac:dyDescent="0.25">
      <c r="A17" s="37" t="s">
        <v>0</v>
      </c>
      <c r="B17" s="29" t="s">
        <v>91</v>
      </c>
      <c r="C17" s="32" t="s">
        <v>666</v>
      </c>
      <c r="D17" s="31" t="s">
        <v>40</v>
      </c>
      <c r="E17" s="32" t="s">
        <v>44</v>
      </c>
      <c r="F17" s="32" t="s">
        <v>45</v>
      </c>
      <c r="G17" s="32" t="s">
        <v>10</v>
      </c>
      <c r="H17" s="32" t="s">
        <v>9</v>
      </c>
      <c r="I17" s="32" t="s">
        <v>85</v>
      </c>
      <c r="J17" s="32" t="s">
        <v>4</v>
      </c>
      <c r="K17" s="45" t="s">
        <v>416</v>
      </c>
    </row>
    <row r="18" spans="1:11" ht="45" x14ac:dyDescent="0.25">
      <c r="A18" s="37" t="s">
        <v>0</v>
      </c>
      <c r="B18" s="29" t="s">
        <v>91</v>
      </c>
      <c r="C18" s="32" t="s">
        <v>667</v>
      </c>
      <c r="D18" s="31" t="s">
        <v>41</v>
      </c>
      <c r="E18" s="32" t="s">
        <v>44</v>
      </c>
      <c r="F18" s="32" t="s">
        <v>9</v>
      </c>
      <c r="G18" s="32" t="s">
        <v>10</v>
      </c>
      <c r="H18" s="32" t="s">
        <v>10</v>
      </c>
      <c r="I18" s="32" t="s">
        <v>86</v>
      </c>
      <c r="J18" s="32" t="s">
        <v>4</v>
      </c>
      <c r="K18" s="45" t="s">
        <v>416</v>
      </c>
    </row>
    <row r="19" spans="1:11" ht="30" x14ac:dyDescent="0.25">
      <c r="A19" s="37" t="s">
        <v>0</v>
      </c>
      <c r="B19" s="29" t="s">
        <v>91</v>
      </c>
      <c r="C19" s="32" t="s">
        <v>668</v>
      </c>
      <c r="D19" s="31" t="s">
        <v>42</v>
      </c>
      <c r="E19" s="32" t="s">
        <v>44</v>
      </c>
      <c r="F19" s="32" t="s">
        <v>9</v>
      </c>
      <c r="G19" s="32" t="s">
        <v>10</v>
      </c>
      <c r="H19" s="32" t="s">
        <v>10</v>
      </c>
      <c r="I19" s="32" t="s">
        <v>87</v>
      </c>
      <c r="J19" s="32" t="s">
        <v>4</v>
      </c>
      <c r="K19" s="45" t="s">
        <v>416</v>
      </c>
    </row>
    <row r="20" spans="1:11" ht="45" x14ac:dyDescent="0.25">
      <c r="A20" s="39" t="s">
        <v>0</v>
      </c>
      <c r="B20" s="39" t="s">
        <v>91</v>
      </c>
      <c r="C20" s="39" t="s">
        <v>669</v>
      </c>
      <c r="D20" s="76" t="s">
        <v>43</v>
      </c>
      <c r="E20" s="39" t="s">
        <v>7</v>
      </c>
      <c r="F20" s="39" t="s">
        <v>9</v>
      </c>
      <c r="G20" s="39" t="s">
        <v>10</v>
      </c>
      <c r="H20" s="39" t="s">
        <v>10</v>
      </c>
      <c r="I20" s="39" t="s">
        <v>88</v>
      </c>
      <c r="J20" s="39" t="s">
        <v>4</v>
      </c>
      <c r="K20" s="77" t="s">
        <v>416</v>
      </c>
    </row>
    <row r="21" spans="1:11" ht="45" x14ac:dyDescent="0.25">
      <c r="A21" s="48" t="s">
        <v>0</v>
      </c>
      <c r="B21" s="49" t="s">
        <v>91</v>
      </c>
      <c r="C21" s="49" t="s">
        <v>13</v>
      </c>
      <c r="D21" s="75" t="s">
        <v>670</v>
      </c>
      <c r="E21" s="49" t="s">
        <v>44</v>
      </c>
      <c r="F21" s="49" t="s">
        <v>10</v>
      </c>
      <c r="G21" s="49" t="s">
        <v>9</v>
      </c>
      <c r="H21" s="49" t="s">
        <v>10</v>
      </c>
      <c r="I21" s="49" t="s">
        <v>84</v>
      </c>
      <c r="J21" s="49" t="s">
        <v>4</v>
      </c>
      <c r="K21" s="38" t="s">
        <v>416</v>
      </c>
    </row>
  </sheetData>
  <autoFilter ref="A8:K21" xr:uid="{E2CC8124-0CDA-4F51-AE3E-6F2D6A0688A5}"/>
  <hyperlinks>
    <hyperlink ref="A1" location="Summary!A1" display="X &lt;==== back to summary" xr:uid="{766A7976-F41A-4314-90D5-C3556CBEC48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11AE-5F24-4BB3-9D7D-0D7F32BF4910}">
  <dimension ref="A1:K14"/>
  <sheetViews>
    <sheetView showGridLines="0" workbookViewId="0">
      <selection activeCell="E19" sqref="E19"/>
    </sheetView>
  </sheetViews>
  <sheetFormatPr baseColWidth="10" defaultRowHeight="15" x14ac:dyDescent="0.25"/>
  <cols>
    <col min="1" max="1" width="16.7109375" style="17" customWidth="1"/>
    <col min="2" max="3" width="11.42578125" style="17"/>
    <col min="4" max="4" width="52.28515625" style="18" customWidth="1"/>
    <col min="5" max="5" width="17.140625" style="19" customWidth="1"/>
    <col min="6" max="8" width="11.42578125" style="19"/>
    <col min="9" max="10" width="25.7109375" style="19" customWidth="1"/>
    <col min="11" max="11" width="34.7109375" style="19" customWidth="1"/>
  </cols>
  <sheetData>
    <row r="1" spans="1:11" x14ac:dyDescent="0.25">
      <c r="A1" s="16" t="s">
        <v>34</v>
      </c>
      <c r="C1" s="17" t="s">
        <v>581</v>
      </c>
    </row>
    <row r="2" spans="1:11" x14ac:dyDescent="0.25">
      <c r="A2" s="17" t="s">
        <v>27</v>
      </c>
      <c r="B2" s="20">
        <f>COUNTIF(F9:F53,"Y")</f>
        <v>5</v>
      </c>
      <c r="C2" s="17">
        <v>6</v>
      </c>
    </row>
    <row r="3" spans="1:11" x14ac:dyDescent="0.25">
      <c r="A3" s="17" t="s">
        <v>28</v>
      </c>
      <c r="B3" s="20">
        <f>COUNTIF(G9:G53,"Y")</f>
        <v>0</v>
      </c>
      <c r="C3" s="17">
        <v>0</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x14ac:dyDescent="0.25">
      <c r="A9" s="37" t="s">
        <v>0</v>
      </c>
      <c r="B9" s="29" t="s">
        <v>75</v>
      </c>
      <c r="C9" s="27"/>
      <c r="D9" s="28" t="s">
        <v>49</v>
      </c>
      <c r="E9" s="32" t="s">
        <v>44</v>
      </c>
      <c r="F9" s="29" t="s">
        <v>9</v>
      </c>
      <c r="G9" s="29" t="s">
        <v>10</v>
      </c>
      <c r="H9" s="29" t="s">
        <v>10</v>
      </c>
      <c r="I9" s="29" t="s">
        <v>76</v>
      </c>
      <c r="J9" s="29" t="s">
        <v>4</v>
      </c>
      <c r="K9" s="29"/>
    </row>
    <row r="10" spans="1:11" ht="30" x14ac:dyDescent="0.25">
      <c r="A10" s="37" t="s">
        <v>0</v>
      </c>
      <c r="B10" s="29" t="s">
        <v>75</v>
      </c>
      <c r="C10" s="27"/>
      <c r="D10" s="28" t="s">
        <v>50</v>
      </c>
      <c r="E10" s="32" t="s">
        <v>44</v>
      </c>
      <c r="F10" s="29" t="s">
        <v>9</v>
      </c>
      <c r="G10" s="29" t="s">
        <v>10</v>
      </c>
      <c r="H10" s="29" t="s">
        <v>10</v>
      </c>
      <c r="I10" s="29" t="s">
        <v>77</v>
      </c>
      <c r="J10" s="29" t="s">
        <v>4</v>
      </c>
      <c r="K10" s="29"/>
    </row>
    <row r="11" spans="1:11" x14ac:dyDescent="0.25">
      <c r="A11" s="37" t="s">
        <v>0</v>
      </c>
      <c r="B11" s="29" t="s">
        <v>75</v>
      </c>
      <c r="C11" s="27"/>
      <c r="D11" s="28" t="s">
        <v>51</v>
      </c>
      <c r="E11" s="32" t="s">
        <v>44</v>
      </c>
      <c r="F11" s="29" t="s">
        <v>45</v>
      </c>
      <c r="G11" s="29" t="s">
        <v>45</v>
      </c>
      <c r="H11" s="29" t="s">
        <v>10</v>
      </c>
      <c r="I11" s="29" t="s">
        <v>78</v>
      </c>
      <c r="J11" s="29" t="s">
        <v>4</v>
      </c>
      <c r="K11" s="29"/>
    </row>
    <row r="12" spans="1:11" x14ac:dyDescent="0.25">
      <c r="A12" s="37" t="s">
        <v>0</v>
      </c>
      <c r="B12" s="29" t="s">
        <v>75</v>
      </c>
      <c r="C12" s="27"/>
      <c r="D12" s="28" t="s">
        <v>52</v>
      </c>
      <c r="E12" s="32" t="s">
        <v>44</v>
      </c>
      <c r="F12" s="29" t="s">
        <v>9</v>
      </c>
      <c r="G12" s="29" t="s">
        <v>10</v>
      </c>
      <c r="H12" s="29" t="s">
        <v>10</v>
      </c>
      <c r="I12" s="29" t="s">
        <v>79</v>
      </c>
      <c r="J12" s="29" t="s">
        <v>4</v>
      </c>
      <c r="K12" s="29"/>
    </row>
    <row r="13" spans="1:11" x14ac:dyDescent="0.25">
      <c r="A13" s="39" t="s">
        <v>0</v>
      </c>
      <c r="B13" s="32" t="s">
        <v>75</v>
      </c>
      <c r="C13" s="30"/>
      <c r="D13" s="31" t="s">
        <v>53</v>
      </c>
      <c r="E13" s="32" t="s">
        <v>44</v>
      </c>
      <c r="F13" s="32" t="s">
        <v>9</v>
      </c>
      <c r="G13" s="32" t="s">
        <v>10</v>
      </c>
      <c r="H13" s="32" t="s">
        <v>10</v>
      </c>
      <c r="I13" s="32" t="s">
        <v>80</v>
      </c>
      <c r="J13" s="32" t="s">
        <v>5</v>
      </c>
      <c r="K13" s="32"/>
    </row>
    <row r="14" spans="1:11" x14ac:dyDescent="0.25">
      <c r="A14" s="48" t="s">
        <v>0</v>
      </c>
      <c r="B14" s="49" t="s">
        <v>75</v>
      </c>
      <c r="C14" s="33"/>
      <c r="D14" s="34" t="s">
        <v>54</v>
      </c>
      <c r="E14" s="35" t="s">
        <v>44</v>
      </c>
      <c r="F14" s="35" t="s">
        <v>9</v>
      </c>
      <c r="G14" s="35" t="s">
        <v>10</v>
      </c>
      <c r="H14" s="35" t="s">
        <v>10</v>
      </c>
      <c r="I14" s="35" t="s">
        <v>80</v>
      </c>
      <c r="J14" s="35" t="s">
        <v>5</v>
      </c>
      <c r="K14" s="35"/>
    </row>
  </sheetData>
  <autoFilter ref="A8:K8" xr:uid="{C94A11AE-5F24-4BB3-9D7D-0D7F32BF4910}"/>
  <hyperlinks>
    <hyperlink ref="A1" location="Summary!A1" display="X &lt;==== back to summary" xr:uid="{C89835BF-E742-4399-A171-10C2D9ED44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CDFB-5454-4242-B8B1-6D1DC7C49A2F}">
  <dimension ref="A1:K21"/>
  <sheetViews>
    <sheetView showGridLines="0" topLeftCell="A8" workbookViewId="0">
      <selection activeCell="A8" sqref="A1:XFD1048576"/>
    </sheetView>
  </sheetViews>
  <sheetFormatPr baseColWidth="10" defaultRowHeight="15" x14ac:dyDescent="0.25"/>
  <cols>
    <col min="1" max="1" width="16.7109375" style="17" customWidth="1"/>
    <col min="2" max="3" width="11.42578125" style="17"/>
    <col min="4" max="4" width="52.28515625" style="18" customWidth="1"/>
    <col min="5" max="5" width="17.140625" style="19" customWidth="1"/>
    <col min="6" max="8" width="11.42578125" style="19"/>
    <col min="9" max="10" width="25.7109375" style="19" customWidth="1"/>
    <col min="11" max="11" width="34.7109375" style="19" customWidth="1"/>
  </cols>
  <sheetData>
    <row r="1" spans="1:11" x14ac:dyDescent="0.25">
      <c r="A1" s="16" t="s">
        <v>34</v>
      </c>
      <c r="C1" s="17" t="s">
        <v>581</v>
      </c>
    </row>
    <row r="2" spans="1:11" x14ac:dyDescent="0.25">
      <c r="A2" s="17" t="s">
        <v>27</v>
      </c>
      <c r="B2" s="20">
        <f>COUNTIF(F9:F53,"Y")</f>
        <v>10</v>
      </c>
      <c r="C2" s="17">
        <v>5</v>
      </c>
    </row>
    <row r="3" spans="1:11" x14ac:dyDescent="0.25">
      <c r="A3" s="17" t="s">
        <v>28</v>
      </c>
      <c r="B3" s="20">
        <f>COUNTIF(G9:G53,"Y")</f>
        <v>2</v>
      </c>
      <c r="C3" s="17">
        <v>1</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90" x14ac:dyDescent="0.25">
      <c r="A9" s="37" t="s">
        <v>0</v>
      </c>
      <c r="B9" s="29" t="s">
        <v>110</v>
      </c>
      <c r="C9" s="27"/>
      <c r="D9" s="28" t="s">
        <v>656</v>
      </c>
      <c r="E9" s="32" t="s">
        <v>7</v>
      </c>
      <c r="F9" s="29" t="s">
        <v>9</v>
      </c>
      <c r="G9" s="29" t="s">
        <v>10</v>
      </c>
      <c r="H9" s="29" t="s">
        <v>10</v>
      </c>
      <c r="I9" s="29" t="s">
        <v>111</v>
      </c>
      <c r="J9" s="29" t="s">
        <v>4</v>
      </c>
      <c r="K9" s="29" t="s">
        <v>33</v>
      </c>
    </row>
    <row r="10" spans="1:11" ht="75" x14ac:dyDescent="0.25">
      <c r="A10" s="37" t="s">
        <v>13</v>
      </c>
      <c r="B10" s="29" t="s">
        <v>110</v>
      </c>
      <c r="C10" s="27"/>
      <c r="D10" s="28" t="s">
        <v>113</v>
      </c>
      <c r="E10" s="32" t="s">
        <v>7</v>
      </c>
      <c r="F10" s="29" t="s">
        <v>10</v>
      </c>
      <c r="G10" s="29" t="s">
        <v>9</v>
      </c>
      <c r="H10" s="29" t="s">
        <v>10</v>
      </c>
      <c r="I10" s="29" t="s">
        <v>114</v>
      </c>
      <c r="J10" s="29" t="s">
        <v>5</v>
      </c>
      <c r="K10" s="29" t="s">
        <v>33</v>
      </c>
    </row>
    <row r="11" spans="1:11" ht="150" x14ac:dyDescent="0.25">
      <c r="A11" s="37" t="s">
        <v>0</v>
      </c>
      <c r="B11" s="29" t="s">
        <v>117</v>
      </c>
      <c r="C11" s="27"/>
      <c r="D11" s="28" t="s">
        <v>657</v>
      </c>
      <c r="E11" s="32" t="s">
        <v>7</v>
      </c>
      <c r="F11" s="29" t="s">
        <v>9</v>
      </c>
      <c r="G11" s="29" t="s">
        <v>10</v>
      </c>
      <c r="H11" s="29" t="s">
        <v>10</v>
      </c>
      <c r="I11" s="29" t="s">
        <v>118</v>
      </c>
      <c r="J11" s="29" t="s">
        <v>4</v>
      </c>
      <c r="K11" s="29" t="s">
        <v>33</v>
      </c>
    </row>
    <row r="12" spans="1:11" ht="45" x14ac:dyDescent="0.25">
      <c r="A12" s="37" t="s">
        <v>0</v>
      </c>
      <c r="B12" s="29" t="s">
        <v>117</v>
      </c>
      <c r="C12" s="27"/>
      <c r="D12" s="28" t="s">
        <v>658</v>
      </c>
      <c r="E12" s="32" t="s">
        <v>29</v>
      </c>
      <c r="F12" s="29" t="s">
        <v>9</v>
      </c>
      <c r="G12" s="29" t="s">
        <v>10</v>
      </c>
      <c r="H12" s="29" t="s">
        <v>10</v>
      </c>
      <c r="I12" s="29" t="s">
        <v>119</v>
      </c>
      <c r="J12" s="29" t="s">
        <v>4</v>
      </c>
      <c r="K12" s="29" t="s">
        <v>33</v>
      </c>
    </row>
    <row r="13" spans="1:11" ht="120" x14ac:dyDescent="0.25">
      <c r="A13" s="37" t="s">
        <v>0</v>
      </c>
      <c r="B13" s="29" t="s">
        <v>117</v>
      </c>
      <c r="C13" s="30"/>
      <c r="D13" s="31" t="s">
        <v>659</v>
      </c>
      <c r="E13" s="32" t="s">
        <v>29</v>
      </c>
      <c r="F13" s="32" t="s">
        <v>9</v>
      </c>
      <c r="G13" s="32" t="s">
        <v>10</v>
      </c>
      <c r="H13" s="32" t="s">
        <v>10</v>
      </c>
      <c r="I13" s="32" t="s">
        <v>121</v>
      </c>
      <c r="J13" s="29" t="s">
        <v>4</v>
      </c>
      <c r="K13" s="32" t="s">
        <v>33</v>
      </c>
    </row>
    <row r="14" spans="1:11" ht="60" x14ac:dyDescent="0.25">
      <c r="A14" s="37" t="s">
        <v>0</v>
      </c>
      <c r="B14" s="29" t="s">
        <v>117</v>
      </c>
      <c r="C14" s="30"/>
      <c r="D14" s="31" t="s">
        <v>116</v>
      </c>
      <c r="E14" s="32" t="s">
        <v>44</v>
      </c>
      <c r="F14" s="32" t="s">
        <v>9</v>
      </c>
      <c r="G14" s="32" t="s">
        <v>10</v>
      </c>
      <c r="H14" s="32" t="s">
        <v>9</v>
      </c>
      <c r="I14" s="29" t="s">
        <v>120</v>
      </c>
      <c r="J14" s="29" t="s">
        <v>4</v>
      </c>
      <c r="K14" s="32" t="s">
        <v>33</v>
      </c>
    </row>
    <row r="15" spans="1:11" ht="60" x14ac:dyDescent="0.25">
      <c r="A15" s="37" t="s">
        <v>0</v>
      </c>
      <c r="B15" s="29" t="s">
        <v>117</v>
      </c>
      <c r="C15" s="30"/>
      <c r="D15" s="31" t="s">
        <v>115</v>
      </c>
      <c r="E15" s="32" t="s">
        <v>44</v>
      </c>
      <c r="F15" s="32" t="s">
        <v>9</v>
      </c>
      <c r="G15" s="32" t="s">
        <v>10</v>
      </c>
      <c r="H15" s="32" t="s">
        <v>9</v>
      </c>
      <c r="I15" s="29" t="s">
        <v>120</v>
      </c>
      <c r="J15" s="29" t="s">
        <v>4</v>
      </c>
      <c r="K15" s="32" t="s">
        <v>33</v>
      </c>
    </row>
    <row r="16" spans="1:11" ht="75" x14ac:dyDescent="0.25">
      <c r="A16" s="37" t="s">
        <v>0</v>
      </c>
      <c r="B16" s="29" t="s">
        <v>131</v>
      </c>
      <c r="C16" s="30"/>
      <c r="D16" s="31" t="s">
        <v>123</v>
      </c>
      <c r="E16" s="32" t="s">
        <v>7</v>
      </c>
      <c r="F16" s="32" t="s">
        <v>9</v>
      </c>
      <c r="G16" s="32" t="s">
        <v>10</v>
      </c>
      <c r="H16" s="32" t="s">
        <v>9</v>
      </c>
      <c r="I16" s="32" t="s">
        <v>124</v>
      </c>
      <c r="J16" s="32" t="s">
        <v>4</v>
      </c>
      <c r="K16" s="32" t="s">
        <v>33</v>
      </c>
    </row>
    <row r="17" spans="1:11" ht="30" x14ac:dyDescent="0.25">
      <c r="A17" s="37" t="s">
        <v>0</v>
      </c>
      <c r="B17" s="29" t="s">
        <v>132</v>
      </c>
      <c r="C17" s="30"/>
      <c r="D17" s="31" t="s">
        <v>125</v>
      </c>
      <c r="E17" s="32" t="s">
        <v>44</v>
      </c>
      <c r="F17" s="32" t="s">
        <v>9</v>
      </c>
      <c r="G17" s="32" t="s">
        <v>10</v>
      </c>
      <c r="H17" s="32" t="s">
        <v>10</v>
      </c>
      <c r="I17" s="32" t="s">
        <v>127</v>
      </c>
      <c r="J17" s="32" t="s">
        <v>4</v>
      </c>
      <c r="K17" s="32" t="s">
        <v>33</v>
      </c>
    </row>
    <row r="18" spans="1:11" x14ac:dyDescent="0.25">
      <c r="A18" s="37" t="s">
        <v>0</v>
      </c>
      <c r="B18" s="29" t="s">
        <v>132</v>
      </c>
      <c r="C18" s="30"/>
      <c r="D18" s="31" t="s">
        <v>126</v>
      </c>
      <c r="E18" s="32" t="s">
        <v>44</v>
      </c>
      <c r="F18" s="32" t="s">
        <v>10</v>
      </c>
      <c r="G18" s="32" t="s">
        <v>9</v>
      </c>
      <c r="H18" s="32" t="s">
        <v>10</v>
      </c>
      <c r="I18" s="32" t="s">
        <v>128</v>
      </c>
      <c r="J18" s="32" t="s">
        <v>5</v>
      </c>
      <c r="K18" s="32" t="s">
        <v>33</v>
      </c>
    </row>
    <row r="19" spans="1:11" ht="90" x14ac:dyDescent="0.25">
      <c r="A19" s="37" t="s">
        <v>0</v>
      </c>
      <c r="B19" s="29" t="s">
        <v>132</v>
      </c>
      <c r="C19" s="30"/>
      <c r="D19" s="31" t="s">
        <v>133</v>
      </c>
      <c r="E19" s="32" t="s">
        <v>44</v>
      </c>
      <c r="F19" s="32" t="s">
        <v>9</v>
      </c>
      <c r="G19" s="32" t="s">
        <v>10</v>
      </c>
      <c r="H19" s="32" t="s">
        <v>10</v>
      </c>
      <c r="I19" s="32" t="s">
        <v>135</v>
      </c>
      <c r="J19" s="32" t="s">
        <v>4</v>
      </c>
      <c r="K19" s="32" t="s">
        <v>48</v>
      </c>
    </row>
    <row r="20" spans="1:11" ht="75" x14ac:dyDescent="0.25">
      <c r="A20" s="37" t="s">
        <v>0</v>
      </c>
      <c r="B20" s="29" t="s">
        <v>132</v>
      </c>
      <c r="C20" s="30"/>
      <c r="D20" s="31" t="s">
        <v>134</v>
      </c>
      <c r="E20" s="32" t="s">
        <v>44</v>
      </c>
      <c r="F20" s="32" t="s">
        <v>9</v>
      </c>
      <c r="G20" s="32" t="s">
        <v>10</v>
      </c>
      <c r="H20" s="32" t="s">
        <v>10</v>
      </c>
      <c r="I20" s="32" t="s">
        <v>135</v>
      </c>
      <c r="J20" s="32" t="s">
        <v>4</v>
      </c>
      <c r="K20" s="32" t="s">
        <v>48</v>
      </c>
    </row>
    <row r="21" spans="1:11" ht="60" x14ac:dyDescent="0.25">
      <c r="A21" s="43" t="s">
        <v>0</v>
      </c>
      <c r="B21" s="35" t="s">
        <v>122</v>
      </c>
      <c r="C21" s="33"/>
      <c r="D21" s="34" t="s">
        <v>129</v>
      </c>
      <c r="E21" s="35" t="s">
        <v>44</v>
      </c>
      <c r="F21" s="35" t="s">
        <v>45</v>
      </c>
      <c r="G21" s="35" t="s">
        <v>45</v>
      </c>
      <c r="H21" s="35" t="s">
        <v>10</v>
      </c>
      <c r="I21" s="35" t="s">
        <v>130</v>
      </c>
      <c r="J21" s="35" t="s">
        <v>4</v>
      </c>
      <c r="K21" s="47" t="s">
        <v>417</v>
      </c>
    </row>
  </sheetData>
  <autoFilter ref="A8:K21" xr:uid="{67A0CDFB-5454-4242-B8B1-6D1DC7C49A2F}"/>
  <hyperlinks>
    <hyperlink ref="A1" location="Summary!A1" display="X &lt;==== back to summary" xr:uid="{49D02F8C-9255-4498-A855-22D6B626BD7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20D6-E46C-46CC-B7C5-8F5C8D829D6D}">
  <dimension ref="A1:K27"/>
  <sheetViews>
    <sheetView showGridLines="0" workbookViewId="0">
      <selection activeCell="A8" sqref="A1:XFD1048576"/>
    </sheetView>
  </sheetViews>
  <sheetFormatPr baseColWidth="10" defaultRowHeight="15" x14ac:dyDescent="0.25"/>
  <cols>
    <col min="1" max="1" width="16.7109375" style="17" customWidth="1"/>
    <col min="2" max="3" width="11.42578125" style="17"/>
    <col min="4" max="4" width="52.28515625" style="18" customWidth="1"/>
    <col min="5" max="5" width="17.140625" style="19" customWidth="1"/>
    <col min="6" max="8" width="11.42578125" style="19"/>
    <col min="9" max="10" width="25.7109375" style="19" customWidth="1"/>
    <col min="11" max="11" width="34.7109375" style="19" customWidth="1"/>
  </cols>
  <sheetData>
    <row r="1" spans="1:11" x14ac:dyDescent="0.25">
      <c r="A1" s="16" t="s">
        <v>34</v>
      </c>
      <c r="C1" s="17" t="s">
        <v>581</v>
      </c>
    </row>
    <row r="2" spans="1:11" x14ac:dyDescent="0.25">
      <c r="A2" s="17" t="s">
        <v>27</v>
      </c>
      <c r="B2" s="20">
        <f>COUNTIF(F9:F53,"Y")</f>
        <v>12</v>
      </c>
      <c r="C2" s="17">
        <v>10</v>
      </c>
    </row>
    <row r="3" spans="1:11" x14ac:dyDescent="0.25">
      <c r="A3" s="17" t="s">
        <v>28</v>
      </c>
      <c r="B3" s="20">
        <f>COUNTIF(G9:G53,"Y")</f>
        <v>5</v>
      </c>
      <c r="C3" s="17">
        <v>3</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30" x14ac:dyDescent="0.25">
      <c r="A9" s="29" t="s">
        <v>0</v>
      </c>
      <c r="B9" s="37" t="s">
        <v>164</v>
      </c>
      <c r="C9" s="29"/>
      <c r="D9" s="28" t="s">
        <v>136</v>
      </c>
      <c r="E9" s="32" t="s">
        <v>7</v>
      </c>
      <c r="F9" s="29" t="s">
        <v>9</v>
      </c>
      <c r="G9" s="29" t="s">
        <v>10</v>
      </c>
      <c r="H9" s="29" t="s">
        <v>10</v>
      </c>
      <c r="I9" s="29" t="s">
        <v>140</v>
      </c>
      <c r="J9" s="29" t="s">
        <v>4</v>
      </c>
      <c r="K9" s="29"/>
    </row>
    <row r="10" spans="1:11" ht="45" x14ac:dyDescent="0.25">
      <c r="A10" s="29" t="s">
        <v>13</v>
      </c>
      <c r="B10" s="37" t="s">
        <v>164</v>
      </c>
      <c r="C10" s="29"/>
      <c r="D10" s="28" t="s">
        <v>137</v>
      </c>
      <c r="E10" s="32" t="s">
        <v>44</v>
      </c>
      <c r="F10" s="29" t="s">
        <v>10</v>
      </c>
      <c r="G10" s="29" t="s">
        <v>9</v>
      </c>
      <c r="H10" s="29" t="s">
        <v>10</v>
      </c>
      <c r="I10" s="29" t="s">
        <v>158</v>
      </c>
      <c r="J10" s="29" t="s">
        <v>4</v>
      </c>
      <c r="K10" s="29"/>
    </row>
    <row r="11" spans="1:11" ht="105" x14ac:dyDescent="0.25">
      <c r="A11" s="29" t="s">
        <v>0</v>
      </c>
      <c r="B11" s="37" t="s">
        <v>157</v>
      </c>
      <c r="C11" s="29"/>
      <c r="D11" s="28" t="s">
        <v>138</v>
      </c>
      <c r="E11" s="32" t="s">
        <v>7</v>
      </c>
      <c r="F11" s="29" t="s">
        <v>9</v>
      </c>
      <c r="G11" s="29" t="s">
        <v>10</v>
      </c>
      <c r="H11" s="29" t="s">
        <v>10</v>
      </c>
      <c r="I11" s="29" t="s">
        <v>139</v>
      </c>
      <c r="J11" s="29" t="s">
        <v>4</v>
      </c>
      <c r="K11" s="29"/>
    </row>
    <row r="12" spans="1:11" ht="45" x14ac:dyDescent="0.25">
      <c r="A12" s="29" t="s">
        <v>13</v>
      </c>
      <c r="B12" s="37" t="s">
        <v>157</v>
      </c>
      <c r="C12" s="29"/>
      <c r="D12" s="28" t="s">
        <v>141</v>
      </c>
      <c r="E12" s="32" t="s">
        <v>7</v>
      </c>
      <c r="F12" s="29" t="s">
        <v>10</v>
      </c>
      <c r="G12" s="29" t="s">
        <v>9</v>
      </c>
      <c r="H12" s="29" t="s">
        <v>10</v>
      </c>
      <c r="I12" s="29" t="s">
        <v>146</v>
      </c>
      <c r="J12" s="29" t="s">
        <v>4</v>
      </c>
      <c r="K12" s="29"/>
    </row>
    <row r="13" spans="1:11" ht="30" x14ac:dyDescent="0.25">
      <c r="A13" s="29" t="s">
        <v>13</v>
      </c>
      <c r="B13" s="37" t="s">
        <v>157</v>
      </c>
      <c r="C13" s="29"/>
      <c r="D13" s="31" t="s">
        <v>142</v>
      </c>
      <c r="E13" s="32" t="s">
        <v>7</v>
      </c>
      <c r="F13" s="32" t="s">
        <v>10</v>
      </c>
      <c r="G13" s="32" t="s">
        <v>9</v>
      </c>
      <c r="H13" s="32" t="s">
        <v>10</v>
      </c>
      <c r="I13" s="29" t="s">
        <v>147</v>
      </c>
      <c r="J13" s="29" t="s">
        <v>4</v>
      </c>
      <c r="K13" s="32"/>
    </row>
    <row r="14" spans="1:11" x14ac:dyDescent="0.25">
      <c r="A14" s="29" t="s">
        <v>13</v>
      </c>
      <c r="B14" s="37" t="s">
        <v>157</v>
      </c>
      <c r="C14" s="29"/>
      <c r="D14" s="31" t="s">
        <v>143</v>
      </c>
      <c r="E14" s="32" t="s">
        <v>44</v>
      </c>
      <c r="F14" s="32" t="s">
        <v>10</v>
      </c>
      <c r="G14" s="32" t="s">
        <v>9</v>
      </c>
      <c r="H14" s="32" t="s">
        <v>10</v>
      </c>
      <c r="I14" s="29" t="s">
        <v>145</v>
      </c>
      <c r="J14" s="29" t="s">
        <v>4</v>
      </c>
      <c r="K14" s="32"/>
    </row>
    <row r="15" spans="1:11" x14ac:dyDescent="0.25">
      <c r="A15" s="29" t="s">
        <v>13</v>
      </c>
      <c r="B15" s="37" t="s">
        <v>157</v>
      </c>
      <c r="C15" s="29"/>
      <c r="D15" s="31" t="s">
        <v>144</v>
      </c>
      <c r="E15" s="32" t="s">
        <v>44</v>
      </c>
      <c r="F15" s="32" t="s">
        <v>10</v>
      </c>
      <c r="G15" s="32" t="s">
        <v>9</v>
      </c>
      <c r="H15" s="32" t="s">
        <v>10</v>
      </c>
      <c r="I15" s="32" t="s">
        <v>145</v>
      </c>
      <c r="J15" s="29" t="s">
        <v>4</v>
      </c>
      <c r="K15" s="32"/>
    </row>
    <row r="16" spans="1:11" ht="45" x14ac:dyDescent="0.25">
      <c r="A16" s="29" t="s">
        <v>0</v>
      </c>
      <c r="B16" s="37" t="s">
        <v>157</v>
      </c>
      <c r="C16" s="29"/>
      <c r="D16" s="31" t="s">
        <v>654</v>
      </c>
      <c r="E16" s="32" t="s">
        <v>44</v>
      </c>
      <c r="F16" s="32" t="s">
        <v>9</v>
      </c>
      <c r="G16" s="32" t="s">
        <v>10</v>
      </c>
      <c r="H16" s="32" t="s">
        <v>10</v>
      </c>
      <c r="I16" s="32" t="s">
        <v>148</v>
      </c>
      <c r="J16" s="32" t="s">
        <v>4</v>
      </c>
      <c r="K16" s="32"/>
    </row>
    <row r="17" spans="1:11" x14ac:dyDescent="0.25">
      <c r="A17" s="29" t="s">
        <v>0</v>
      </c>
      <c r="B17" s="37" t="s">
        <v>157</v>
      </c>
      <c r="C17" s="29"/>
      <c r="D17" s="31" t="s">
        <v>160</v>
      </c>
      <c r="E17" s="32" t="s">
        <v>44</v>
      </c>
      <c r="F17" s="32" t="s">
        <v>9</v>
      </c>
      <c r="G17" s="32" t="s">
        <v>10</v>
      </c>
      <c r="H17" s="32" t="s">
        <v>10</v>
      </c>
      <c r="I17" s="32" t="s">
        <v>149</v>
      </c>
      <c r="J17" s="32" t="s">
        <v>4</v>
      </c>
      <c r="K17" s="32"/>
    </row>
    <row r="18" spans="1:11" x14ac:dyDescent="0.25">
      <c r="A18" s="29" t="s">
        <v>0</v>
      </c>
      <c r="B18" s="37" t="s">
        <v>157</v>
      </c>
      <c r="C18" s="29"/>
      <c r="D18" s="31" t="s">
        <v>161</v>
      </c>
      <c r="E18" s="32" t="s">
        <v>44</v>
      </c>
      <c r="F18" s="32" t="s">
        <v>9</v>
      </c>
      <c r="G18" s="32" t="s">
        <v>10</v>
      </c>
      <c r="H18" s="32" t="s">
        <v>10</v>
      </c>
      <c r="I18" s="32" t="s">
        <v>149</v>
      </c>
      <c r="J18" s="32" t="s">
        <v>4</v>
      </c>
      <c r="K18" s="32"/>
    </row>
    <row r="19" spans="1:11" ht="30" x14ac:dyDescent="0.25">
      <c r="A19" s="29" t="s">
        <v>0</v>
      </c>
      <c r="B19" s="37" t="s">
        <v>157</v>
      </c>
      <c r="C19" s="29"/>
      <c r="D19" s="31" t="s">
        <v>162</v>
      </c>
      <c r="E19" s="32" t="s">
        <v>44</v>
      </c>
      <c r="F19" s="32" t="s">
        <v>9</v>
      </c>
      <c r="G19" s="32" t="s">
        <v>10</v>
      </c>
      <c r="H19" s="32" t="s">
        <v>10</v>
      </c>
      <c r="I19" s="32" t="s">
        <v>149</v>
      </c>
      <c r="J19" s="32" t="s">
        <v>4</v>
      </c>
      <c r="K19" s="32"/>
    </row>
    <row r="20" spans="1:11" ht="30" x14ac:dyDescent="0.25">
      <c r="A20" s="29" t="s">
        <v>0</v>
      </c>
      <c r="B20" s="37" t="s">
        <v>157</v>
      </c>
      <c r="C20" s="29"/>
      <c r="D20" s="31" t="s">
        <v>163</v>
      </c>
      <c r="E20" s="32"/>
      <c r="F20" s="32"/>
      <c r="G20" s="32"/>
      <c r="H20" s="32"/>
      <c r="I20" s="32" t="s">
        <v>149</v>
      </c>
      <c r="J20" s="32" t="s">
        <v>4</v>
      </c>
      <c r="K20" s="32"/>
    </row>
    <row r="21" spans="1:11" x14ac:dyDescent="0.25">
      <c r="A21" s="29" t="s">
        <v>0</v>
      </c>
      <c r="B21" s="37" t="s">
        <v>157</v>
      </c>
      <c r="C21" s="29"/>
      <c r="D21" s="31" t="s">
        <v>153</v>
      </c>
      <c r="E21" s="32" t="s">
        <v>44</v>
      </c>
      <c r="F21" s="32" t="s">
        <v>9</v>
      </c>
      <c r="G21" s="32" t="s">
        <v>10</v>
      </c>
      <c r="H21" s="32" t="s">
        <v>10</v>
      </c>
      <c r="I21" s="32" t="s">
        <v>156</v>
      </c>
      <c r="J21" s="32" t="s">
        <v>4</v>
      </c>
      <c r="K21" s="32"/>
    </row>
    <row r="22" spans="1:11" x14ac:dyDescent="0.25">
      <c r="A22" s="29" t="s">
        <v>0</v>
      </c>
      <c r="B22" s="37" t="s">
        <v>157</v>
      </c>
      <c r="C22" s="29"/>
      <c r="D22" s="31" t="s">
        <v>154</v>
      </c>
      <c r="E22" s="32" t="s">
        <v>44</v>
      </c>
      <c r="F22" s="32" t="s">
        <v>9</v>
      </c>
      <c r="G22" s="32" t="s">
        <v>10</v>
      </c>
      <c r="H22" s="32" t="s">
        <v>10</v>
      </c>
      <c r="I22" s="32" t="s">
        <v>156</v>
      </c>
      <c r="J22" s="32" t="s">
        <v>4</v>
      </c>
      <c r="K22" s="32"/>
    </row>
    <row r="23" spans="1:11" ht="30" x14ac:dyDescent="0.25">
      <c r="A23" s="29" t="s">
        <v>0</v>
      </c>
      <c r="B23" s="37" t="s">
        <v>157</v>
      </c>
      <c r="C23" s="29"/>
      <c r="D23" s="31" t="s">
        <v>155</v>
      </c>
      <c r="E23" s="32" t="s">
        <v>44</v>
      </c>
      <c r="F23" s="32" t="s">
        <v>9</v>
      </c>
      <c r="G23" s="32" t="s">
        <v>10</v>
      </c>
      <c r="H23" s="32" t="s">
        <v>10</v>
      </c>
      <c r="I23" s="32" t="s">
        <v>156</v>
      </c>
      <c r="J23" s="32" t="s">
        <v>4</v>
      </c>
      <c r="K23" s="32"/>
    </row>
    <row r="24" spans="1:11" ht="30" x14ac:dyDescent="0.25">
      <c r="A24" s="37" t="s">
        <v>0</v>
      </c>
      <c r="B24" s="37" t="s">
        <v>157</v>
      </c>
      <c r="C24" s="30"/>
      <c r="D24" s="31" t="s">
        <v>159</v>
      </c>
      <c r="E24" s="32"/>
      <c r="F24" s="32"/>
      <c r="G24" s="32"/>
      <c r="H24" s="32"/>
      <c r="I24" s="32" t="s">
        <v>156</v>
      </c>
      <c r="J24" s="32" t="s">
        <v>4</v>
      </c>
      <c r="K24" s="32"/>
    </row>
    <row r="25" spans="1:11" x14ac:dyDescent="0.25">
      <c r="A25" s="37" t="s">
        <v>0</v>
      </c>
      <c r="B25" s="37" t="s">
        <v>157</v>
      </c>
      <c r="C25" s="30"/>
      <c r="D25" s="31" t="s">
        <v>150</v>
      </c>
      <c r="E25" s="32" t="s">
        <v>44</v>
      </c>
      <c r="F25" s="32" t="s">
        <v>9</v>
      </c>
      <c r="G25" s="32" t="s">
        <v>10</v>
      </c>
      <c r="H25" s="32" t="s">
        <v>10</v>
      </c>
      <c r="I25" s="32" t="s">
        <v>152</v>
      </c>
      <c r="J25" s="32" t="s">
        <v>4</v>
      </c>
      <c r="K25" s="32"/>
    </row>
    <row r="26" spans="1:11" x14ac:dyDescent="0.25">
      <c r="A26" s="39" t="s">
        <v>0</v>
      </c>
      <c r="B26" s="39" t="s">
        <v>157</v>
      </c>
      <c r="C26" s="30"/>
      <c r="D26" s="31" t="s">
        <v>655</v>
      </c>
      <c r="E26" s="32" t="s">
        <v>44</v>
      </c>
      <c r="F26" s="32" t="s">
        <v>9</v>
      </c>
      <c r="G26" s="32" t="s">
        <v>10</v>
      </c>
      <c r="H26" s="32" t="s">
        <v>10</v>
      </c>
      <c r="I26" s="32" t="s">
        <v>152</v>
      </c>
      <c r="J26" s="32" t="s">
        <v>4</v>
      </c>
      <c r="K26" s="32"/>
    </row>
    <row r="27" spans="1:11" x14ac:dyDescent="0.25">
      <c r="A27" s="48" t="s">
        <v>0</v>
      </c>
      <c r="B27" s="48" t="s">
        <v>157</v>
      </c>
      <c r="C27" s="33"/>
      <c r="D27" s="34" t="s">
        <v>151</v>
      </c>
      <c r="E27" s="35" t="s">
        <v>44</v>
      </c>
      <c r="F27" s="35" t="s">
        <v>9</v>
      </c>
      <c r="G27" s="35" t="s">
        <v>10</v>
      </c>
      <c r="H27" s="35" t="s">
        <v>10</v>
      </c>
      <c r="I27" s="35" t="s">
        <v>152</v>
      </c>
      <c r="J27" s="35" t="s">
        <v>4</v>
      </c>
      <c r="K27" s="35"/>
    </row>
  </sheetData>
  <autoFilter ref="A8:K27" xr:uid="{ABA320D6-E46C-46CC-B7C5-8F5C8D829D6D}"/>
  <hyperlinks>
    <hyperlink ref="A1" location="Summary!A1" display="X &lt;==== back to summary" xr:uid="{BD1D9304-DFAB-4726-B16D-65AD82FF213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8B21-EBFB-4712-A299-465DB2694405}">
  <sheetPr filterMode="1"/>
  <dimension ref="A1:K56"/>
  <sheetViews>
    <sheetView showGridLines="0" workbookViewId="0">
      <selection activeCell="E2" sqref="E2"/>
    </sheetView>
  </sheetViews>
  <sheetFormatPr baseColWidth="10" defaultRowHeight="15" x14ac:dyDescent="0.25"/>
  <cols>
    <col min="1" max="1" width="16.7109375" style="17" customWidth="1"/>
    <col min="2" max="2" width="11.42578125" style="17"/>
    <col min="3" max="3" width="11.42578125" style="19"/>
    <col min="4" max="4" width="52.28515625" style="18" customWidth="1"/>
    <col min="5" max="5" width="17.140625" style="19" customWidth="1"/>
    <col min="6" max="8" width="11.42578125" style="19" customWidth="1"/>
    <col min="9" max="10" width="25.7109375" style="19" customWidth="1"/>
    <col min="11" max="11" width="34.7109375" style="19" customWidth="1"/>
  </cols>
  <sheetData>
    <row r="1" spans="1:11" x14ac:dyDescent="0.25">
      <c r="A1" s="16" t="s">
        <v>34</v>
      </c>
      <c r="C1" s="19" t="s">
        <v>581</v>
      </c>
    </row>
    <row r="2" spans="1:11" x14ac:dyDescent="0.25">
      <c r="A2" s="17" t="s">
        <v>27</v>
      </c>
      <c r="B2" s="20">
        <f>COUNTIF(F9:F56,"Y")</f>
        <v>40</v>
      </c>
      <c r="C2" s="19">
        <v>30</v>
      </c>
    </row>
    <row r="3" spans="1:11" x14ac:dyDescent="0.25">
      <c r="A3" s="17" t="s">
        <v>28</v>
      </c>
      <c r="B3" s="20">
        <v>8</v>
      </c>
      <c r="C3" s="19">
        <v>4</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45" hidden="1" x14ac:dyDescent="0.25">
      <c r="A9" s="29" t="s">
        <v>0</v>
      </c>
      <c r="B9" s="29" t="s">
        <v>173</v>
      </c>
      <c r="C9" s="29">
        <v>1</v>
      </c>
      <c r="D9" s="28" t="s">
        <v>165</v>
      </c>
      <c r="E9" s="32" t="s">
        <v>7</v>
      </c>
      <c r="F9" s="29" t="s">
        <v>9</v>
      </c>
      <c r="G9" s="29" t="s">
        <v>10</v>
      </c>
      <c r="H9" s="29" t="s">
        <v>10</v>
      </c>
      <c r="I9" s="29" t="s">
        <v>246</v>
      </c>
      <c r="J9" s="29" t="s">
        <v>4</v>
      </c>
      <c r="K9" s="29" t="s">
        <v>32</v>
      </c>
    </row>
    <row r="10" spans="1:11" ht="45" hidden="1" x14ac:dyDescent="0.25">
      <c r="A10" s="29" t="s">
        <v>0</v>
      </c>
      <c r="B10" s="29" t="s">
        <v>173</v>
      </c>
      <c r="C10" s="29">
        <v>2</v>
      </c>
      <c r="D10" s="28" t="s">
        <v>166</v>
      </c>
      <c r="E10" s="32" t="s">
        <v>7</v>
      </c>
      <c r="F10" s="29" t="s">
        <v>9</v>
      </c>
      <c r="G10" s="29" t="s">
        <v>10</v>
      </c>
      <c r="H10" s="29" t="s">
        <v>10</v>
      </c>
      <c r="I10" s="29" t="s">
        <v>247</v>
      </c>
      <c r="J10" s="29" t="s">
        <v>4</v>
      </c>
      <c r="K10" s="29" t="s">
        <v>32</v>
      </c>
    </row>
    <row r="11" spans="1:11" ht="45" hidden="1" x14ac:dyDescent="0.25">
      <c r="A11" s="29" t="s">
        <v>0</v>
      </c>
      <c r="B11" s="29" t="s">
        <v>173</v>
      </c>
      <c r="C11" s="29">
        <v>3</v>
      </c>
      <c r="D11" s="28" t="s">
        <v>167</v>
      </c>
      <c r="E11" s="32" t="s">
        <v>7</v>
      </c>
      <c r="F11" s="29" t="s">
        <v>9</v>
      </c>
      <c r="G11" s="29" t="s">
        <v>10</v>
      </c>
      <c r="H11" s="29" t="s">
        <v>10</v>
      </c>
      <c r="I11" s="29" t="s">
        <v>248</v>
      </c>
      <c r="J11" s="29" t="s">
        <v>4</v>
      </c>
      <c r="K11" s="29" t="s">
        <v>32</v>
      </c>
    </row>
    <row r="12" spans="1:11" ht="60" hidden="1" x14ac:dyDescent="0.25">
      <c r="A12" s="29" t="s">
        <v>0</v>
      </c>
      <c r="B12" s="29" t="s">
        <v>173</v>
      </c>
      <c r="C12" s="29" t="s">
        <v>170</v>
      </c>
      <c r="D12" s="28" t="s">
        <v>168</v>
      </c>
      <c r="E12" s="32" t="s">
        <v>7</v>
      </c>
      <c r="F12" s="29" t="s">
        <v>9</v>
      </c>
      <c r="G12" s="29" t="s">
        <v>10</v>
      </c>
      <c r="H12" s="29" t="s">
        <v>10</v>
      </c>
      <c r="I12" s="29" t="s">
        <v>249</v>
      </c>
      <c r="J12" s="29" t="s">
        <v>4</v>
      </c>
      <c r="K12" s="29" t="s">
        <v>32</v>
      </c>
    </row>
    <row r="13" spans="1:11" ht="45" hidden="1" x14ac:dyDescent="0.25">
      <c r="A13" s="29" t="s">
        <v>0</v>
      </c>
      <c r="B13" s="29" t="s">
        <v>173</v>
      </c>
      <c r="C13" s="32" t="s">
        <v>171</v>
      </c>
      <c r="D13" s="31" t="s">
        <v>169</v>
      </c>
      <c r="E13" s="32" t="s">
        <v>7</v>
      </c>
      <c r="F13" s="32" t="s">
        <v>9</v>
      </c>
      <c r="G13" s="32" t="s">
        <v>10</v>
      </c>
      <c r="H13" s="32" t="s">
        <v>10</v>
      </c>
      <c r="I13" s="29" t="s">
        <v>250</v>
      </c>
      <c r="J13" s="29" t="s">
        <v>4</v>
      </c>
      <c r="K13" s="32" t="s">
        <v>32</v>
      </c>
    </row>
    <row r="14" spans="1:11" ht="30" hidden="1" x14ac:dyDescent="0.25">
      <c r="A14" s="29" t="s">
        <v>0</v>
      </c>
      <c r="B14" s="29" t="s">
        <v>173</v>
      </c>
      <c r="C14" s="32">
        <v>5</v>
      </c>
      <c r="D14" s="31" t="s">
        <v>172</v>
      </c>
      <c r="E14" s="32" t="s">
        <v>7</v>
      </c>
      <c r="F14" s="32" t="s">
        <v>9</v>
      </c>
      <c r="G14" s="32" t="s">
        <v>10</v>
      </c>
      <c r="H14" s="32" t="s">
        <v>10</v>
      </c>
      <c r="I14" s="29" t="s">
        <v>251</v>
      </c>
      <c r="J14" s="29" t="s">
        <v>4</v>
      </c>
      <c r="K14" s="32" t="s">
        <v>32</v>
      </c>
    </row>
    <row r="15" spans="1:11" ht="105" hidden="1" x14ac:dyDescent="0.25">
      <c r="A15" s="37" t="s">
        <v>13</v>
      </c>
      <c r="B15" s="29" t="s">
        <v>173</v>
      </c>
      <c r="C15" s="32" t="s">
        <v>13</v>
      </c>
      <c r="D15" s="31" t="s">
        <v>635</v>
      </c>
      <c r="E15" s="32" t="s">
        <v>7</v>
      </c>
      <c r="F15" s="32" t="s">
        <v>10</v>
      </c>
      <c r="G15" s="32" t="s">
        <v>9</v>
      </c>
      <c r="H15" s="32" t="s">
        <v>10</v>
      </c>
      <c r="I15" s="32" t="s">
        <v>252</v>
      </c>
      <c r="J15" s="29" t="s">
        <v>4</v>
      </c>
      <c r="K15" s="32" t="s">
        <v>32</v>
      </c>
    </row>
    <row r="16" spans="1:11" ht="60" hidden="1" x14ac:dyDescent="0.25">
      <c r="A16" s="37" t="s">
        <v>13</v>
      </c>
      <c r="B16" s="29" t="s">
        <v>173</v>
      </c>
      <c r="C16" s="32" t="s">
        <v>13</v>
      </c>
      <c r="D16" s="31" t="s">
        <v>175</v>
      </c>
      <c r="E16" s="32" t="s">
        <v>7</v>
      </c>
      <c r="F16" s="32" t="s">
        <v>10</v>
      </c>
      <c r="G16" s="32" t="s">
        <v>9</v>
      </c>
      <c r="H16" s="32" t="s">
        <v>10</v>
      </c>
      <c r="I16" s="32" t="s">
        <v>253</v>
      </c>
      <c r="J16" s="32" t="s">
        <v>4</v>
      </c>
      <c r="K16" s="32" t="s">
        <v>32</v>
      </c>
    </row>
    <row r="17" spans="1:11" ht="60" hidden="1" x14ac:dyDescent="0.25">
      <c r="A17" s="37" t="s">
        <v>13</v>
      </c>
      <c r="B17" s="29" t="s">
        <v>173</v>
      </c>
      <c r="C17" s="32" t="s">
        <v>13</v>
      </c>
      <c r="D17" s="31" t="s">
        <v>176</v>
      </c>
      <c r="E17" s="32" t="s">
        <v>7</v>
      </c>
      <c r="F17" s="32" t="s">
        <v>10</v>
      </c>
      <c r="G17" s="32" t="s">
        <v>9</v>
      </c>
      <c r="H17" s="32" t="s">
        <v>10</v>
      </c>
      <c r="I17" s="32" t="s">
        <v>254</v>
      </c>
      <c r="J17" s="32" t="s">
        <v>4</v>
      </c>
      <c r="K17" s="32" t="s">
        <v>32</v>
      </c>
    </row>
    <row r="18" spans="1:11" x14ac:dyDescent="0.25">
      <c r="A18" s="37" t="s">
        <v>0</v>
      </c>
      <c r="B18" s="29" t="s">
        <v>179</v>
      </c>
      <c r="C18" s="32" t="s">
        <v>187</v>
      </c>
      <c r="D18" s="31" t="s">
        <v>180</v>
      </c>
      <c r="E18" s="32" t="s">
        <v>44</v>
      </c>
      <c r="F18" s="32" t="s">
        <v>9</v>
      </c>
      <c r="G18" s="32" t="s">
        <v>10</v>
      </c>
      <c r="H18" s="32" t="s">
        <v>10</v>
      </c>
      <c r="I18" s="32" t="s">
        <v>255</v>
      </c>
      <c r="J18" s="32" t="s">
        <v>4</v>
      </c>
      <c r="K18" s="32" t="s">
        <v>32</v>
      </c>
    </row>
    <row r="19" spans="1:11" x14ac:dyDescent="0.25">
      <c r="A19" s="37" t="s">
        <v>0</v>
      </c>
      <c r="B19" s="29" t="s">
        <v>179</v>
      </c>
      <c r="C19" s="32" t="s">
        <v>188</v>
      </c>
      <c r="D19" s="31" t="s">
        <v>181</v>
      </c>
      <c r="E19" s="32" t="s">
        <v>44</v>
      </c>
      <c r="F19" s="32" t="s">
        <v>9</v>
      </c>
      <c r="G19" s="32" t="s">
        <v>10</v>
      </c>
      <c r="H19" s="32" t="s">
        <v>10</v>
      </c>
      <c r="I19" s="32" t="s">
        <v>255</v>
      </c>
      <c r="J19" s="32" t="s">
        <v>4</v>
      </c>
      <c r="K19" s="32" t="s">
        <v>32</v>
      </c>
    </row>
    <row r="20" spans="1:11" x14ac:dyDescent="0.25">
      <c r="A20" s="37" t="s">
        <v>0</v>
      </c>
      <c r="B20" s="29" t="s">
        <v>179</v>
      </c>
      <c r="C20" s="32" t="s">
        <v>189</v>
      </c>
      <c r="D20" s="31" t="s">
        <v>182</v>
      </c>
      <c r="E20" s="32" t="s">
        <v>44</v>
      </c>
      <c r="F20" s="32" t="s">
        <v>9</v>
      </c>
      <c r="G20" s="32" t="s">
        <v>10</v>
      </c>
      <c r="H20" s="32" t="s">
        <v>10</v>
      </c>
      <c r="I20" s="32" t="s">
        <v>255</v>
      </c>
      <c r="J20" s="32" t="s">
        <v>4</v>
      </c>
      <c r="K20" s="32" t="s">
        <v>32</v>
      </c>
    </row>
    <row r="21" spans="1:11" ht="45" x14ac:dyDescent="0.25">
      <c r="A21" s="37" t="s">
        <v>0</v>
      </c>
      <c r="B21" s="29" t="s">
        <v>179</v>
      </c>
      <c r="C21" s="32" t="s">
        <v>190</v>
      </c>
      <c r="D21" s="31" t="s">
        <v>183</v>
      </c>
      <c r="E21" s="32" t="s">
        <v>44</v>
      </c>
      <c r="F21" s="32" t="s">
        <v>9</v>
      </c>
      <c r="G21" s="32" t="s">
        <v>10</v>
      </c>
      <c r="H21" s="32" t="s">
        <v>10</v>
      </c>
      <c r="I21" s="32" t="s">
        <v>256</v>
      </c>
      <c r="J21" s="32" t="s">
        <v>4</v>
      </c>
      <c r="K21" s="32" t="s">
        <v>32</v>
      </c>
    </row>
    <row r="22" spans="1:11" ht="30" x14ac:dyDescent="0.25">
      <c r="A22" s="37" t="s">
        <v>0</v>
      </c>
      <c r="B22" s="29" t="s">
        <v>179</v>
      </c>
      <c r="C22" s="32" t="s">
        <v>191</v>
      </c>
      <c r="D22" s="31" t="s">
        <v>184</v>
      </c>
      <c r="E22" s="32" t="s">
        <v>44</v>
      </c>
      <c r="F22" s="32" t="s">
        <v>9</v>
      </c>
      <c r="G22" s="32" t="s">
        <v>10</v>
      </c>
      <c r="H22" s="32" t="s">
        <v>10</v>
      </c>
      <c r="I22" s="32" t="s">
        <v>257</v>
      </c>
      <c r="J22" s="32" t="s">
        <v>4</v>
      </c>
      <c r="K22" s="32" t="s">
        <v>32</v>
      </c>
    </row>
    <row r="23" spans="1:11" x14ac:dyDescent="0.25">
      <c r="A23" s="37" t="s">
        <v>0</v>
      </c>
      <c r="B23" s="29" t="s">
        <v>179</v>
      </c>
      <c r="C23" s="32" t="s">
        <v>191</v>
      </c>
      <c r="D23" s="31" t="s">
        <v>185</v>
      </c>
      <c r="E23" s="32" t="s">
        <v>44</v>
      </c>
      <c r="F23" s="32" t="s">
        <v>9</v>
      </c>
      <c r="G23" s="32" t="s">
        <v>10</v>
      </c>
      <c r="H23" s="32" t="s">
        <v>10</v>
      </c>
      <c r="I23" s="32" t="s">
        <v>257</v>
      </c>
      <c r="J23" s="32" t="s">
        <v>4</v>
      </c>
      <c r="K23" s="32" t="s">
        <v>32</v>
      </c>
    </row>
    <row r="24" spans="1:11" ht="60" hidden="1" x14ac:dyDescent="0.25">
      <c r="A24" s="37" t="s">
        <v>0</v>
      </c>
      <c r="B24" s="29" t="s">
        <v>179</v>
      </c>
      <c r="C24" s="32" t="s">
        <v>192</v>
      </c>
      <c r="D24" s="31" t="s">
        <v>186</v>
      </c>
      <c r="E24" s="32" t="s">
        <v>7</v>
      </c>
      <c r="F24" s="32" t="s">
        <v>9</v>
      </c>
      <c r="G24" s="32" t="s">
        <v>10</v>
      </c>
      <c r="H24" s="32" t="s">
        <v>10</v>
      </c>
      <c r="I24" s="32" t="s">
        <v>258</v>
      </c>
      <c r="J24" s="32" t="s">
        <v>4</v>
      </c>
      <c r="K24" s="32" t="s">
        <v>32</v>
      </c>
    </row>
    <row r="25" spans="1:11" ht="45" x14ac:dyDescent="0.25">
      <c r="A25" s="37" t="s">
        <v>0</v>
      </c>
      <c r="B25" s="29" t="s">
        <v>179</v>
      </c>
      <c r="C25" s="32" t="s">
        <v>193</v>
      </c>
      <c r="D25" s="31" t="s">
        <v>244</v>
      </c>
      <c r="E25" s="39" t="s">
        <v>44</v>
      </c>
      <c r="F25" s="32" t="s">
        <v>9</v>
      </c>
      <c r="G25" s="32" t="s">
        <v>10</v>
      </c>
      <c r="H25" s="32" t="s">
        <v>10</v>
      </c>
      <c r="I25" s="32" t="s">
        <v>259</v>
      </c>
      <c r="J25" s="32" t="s">
        <v>4</v>
      </c>
      <c r="K25" s="45" t="s">
        <v>283</v>
      </c>
    </row>
    <row r="26" spans="1:11" ht="40.5" customHeight="1" x14ac:dyDescent="0.25">
      <c r="A26" s="37" t="s">
        <v>0</v>
      </c>
      <c r="B26" s="29" t="s">
        <v>194</v>
      </c>
      <c r="C26" s="32" t="s">
        <v>197</v>
      </c>
      <c r="D26" s="31" t="s">
        <v>195</v>
      </c>
      <c r="E26" s="39" t="s">
        <v>44</v>
      </c>
      <c r="F26" s="32" t="s">
        <v>9</v>
      </c>
      <c r="G26" s="32" t="s">
        <v>10</v>
      </c>
      <c r="H26" s="32" t="s">
        <v>10</v>
      </c>
      <c r="I26" s="32" t="s">
        <v>260</v>
      </c>
      <c r="J26" s="32" t="s">
        <v>4</v>
      </c>
      <c r="K26" s="45" t="s">
        <v>285</v>
      </c>
    </row>
    <row r="27" spans="1:11" ht="30" hidden="1" x14ac:dyDescent="0.25">
      <c r="A27" s="37" t="s">
        <v>0</v>
      </c>
      <c r="B27" s="29" t="s">
        <v>194</v>
      </c>
      <c r="C27" s="32" t="s">
        <v>198</v>
      </c>
      <c r="D27" s="31" t="s">
        <v>245</v>
      </c>
      <c r="E27" s="39" t="s">
        <v>29</v>
      </c>
      <c r="F27" s="32" t="s">
        <v>9</v>
      </c>
      <c r="G27" s="32" t="s">
        <v>10</v>
      </c>
      <c r="H27" s="32" t="s">
        <v>10</v>
      </c>
      <c r="I27" s="32" t="s">
        <v>261</v>
      </c>
      <c r="J27" s="32" t="s">
        <v>4</v>
      </c>
      <c r="K27" s="45" t="s">
        <v>286</v>
      </c>
    </row>
    <row r="28" spans="1:11" ht="45" x14ac:dyDescent="0.25">
      <c r="A28" s="37" t="s">
        <v>0</v>
      </c>
      <c r="B28" s="29" t="s">
        <v>194</v>
      </c>
      <c r="C28" s="32" t="s">
        <v>198</v>
      </c>
      <c r="D28" s="31" t="s">
        <v>636</v>
      </c>
      <c r="E28" s="39" t="s">
        <v>44</v>
      </c>
      <c r="F28" s="32" t="s">
        <v>9</v>
      </c>
      <c r="G28" s="32" t="s">
        <v>10</v>
      </c>
      <c r="H28" s="32" t="s">
        <v>10</v>
      </c>
      <c r="I28" s="32" t="s">
        <v>261</v>
      </c>
      <c r="J28" s="32" t="s">
        <v>4</v>
      </c>
      <c r="K28" s="45" t="s">
        <v>32</v>
      </c>
    </row>
    <row r="29" spans="1:11" ht="39.75" customHeight="1" x14ac:dyDescent="0.25">
      <c r="A29" s="37" t="s">
        <v>0</v>
      </c>
      <c r="B29" s="29" t="s">
        <v>194</v>
      </c>
      <c r="C29" s="32" t="s">
        <v>199</v>
      </c>
      <c r="D29" s="31" t="s">
        <v>196</v>
      </c>
      <c r="E29" s="32" t="s">
        <v>44</v>
      </c>
      <c r="F29" s="32" t="s">
        <v>9</v>
      </c>
      <c r="G29" s="32" t="s">
        <v>10</v>
      </c>
      <c r="H29" s="32" t="s">
        <v>10</v>
      </c>
      <c r="I29" s="32" t="s">
        <v>262</v>
      </c>
      <c r="J29" s="32" t="s">
        <v>4</v>
      </c>
      <c r="K29" s="45" t="s">
        <v>285</v>
      </c>
    </row>
    <row r="30" spans="1:11" ht="60" hidden="1" x14ac:dyDescent="0.25">
      <c r="A30" s="37" t="s">
        <v>0</v>
      </c>
      <c r="B30" s="29" t="s">
        <v>194</v>
      </c>
      <c r="C30" s="32">
        <v>8</v>
      </c>
      <c r="D30" s="31" t="s">
        <v>200</v>
      </c>
      <c r="E30" s="32" t="s">
        <v>7</v>
      </c>
      <c r="F30" s="32" t="s">
        <v>9</v>
      </c>
      <c r="G30" s="32" t="s">
        <v>10</v>
      </c>
      <c r="H30" s="32" t="s">
        <v>10</v>
      </c>
      <c r="I30" s="32" t="s">
        <v>263</v>
      </c>
      <c r="J30" s="32" t="s">
        <v>4</v>
      </c>
      <c r="K30" s="45" t="s">
        <v>285</v>
      </c>
    </row>
    <row r="31" spans="1:11" ht="30" x14ac:dyDescent="0.25">
      <c r="A31" s="37" t="s">
        <v>0</v>
      </c>
      <c r="B31" s="32" t="s">
        <v>201</v>
      </c>
      <c r="C31" s="32" t="s">
        <v>204</v>
      </c>
      <c r="D31" s="31" t="s">
        <v>202</v>
      </c>
      <c r="E31" s="32" t="s">
        <v>44</v>
      </c>
      <c r="F31" s="32" t="s">
        <v>9</v>
      </c>
      <c r="G31" s="32" t="s">
        <v>10</v>
      </c>
      <c r="H31" s="32" t="s">
        <v>10</v>
      </c>
      <c r="I31" s="32" t="s">
        <v>264</v>
      </c>
      <c r="J31" s="32" t="s">
        <v>4</v>
      </c>
      <c r="K31" s="32" t="s">
        <v>32</v>
      </c>
    </row>
    <row r="32" spans="1:11" ht="30" x14ac:dyDescent="0.25">
      <c r="A32" s="37" t="s">
        <v>0</v>
      </c>
      <c r="B32" s="32" t="s">
        <v>201</v>
      </c>
      <c r="C32" s="32" t="s">
        <v>204</v>
      </c>
      <c r="D32" s="31" t="s">
        <v>203</v>
      </c>
      <c r="E32" s="32" t="s">
        <v>44</v>
      </c>
      <c r="F32" s="32" t="s">
        <v>9</v>
      </c>
      <c r="G32" s="32" t="s">
        <v>10</v>
      </c>
      <c r="H32" s="32" t="s">
        <v>10</v>
      </c>
      <c r="I32" s="32" t="s">
        <v>264</v>
      </c>
      <c r="J32" s="32" t="s">
        <v>4</v>
      </c>
      <c r="K32" s="32" t="s">
        <v>32</v>
      </c>
    </row>
    <row r="33" spans="1:11" ht="30" x14ac:dyDescent="0.25">
      <c r="A33" s="39" t="s">
        <v>0</v>
      </c>
      <c r="B33" s="32" t="s">
        <v>201</v>
      </c>
      <c r="C33" s="32" t="s">
        <v>206</v>
      </c>
      <c r="D33" s="31" t="s">
        <v>205</v>
      </c>
      <c r="E33" s="32" t="s">
        <v>44</v>
      </c>
      <c r="F33" s="32" t="s">
        <v>9</v>
      </c>
      <c r="G33" s="32" t="s">
        <v>10</v>
      </c>
      <c r="H33" s="32" t="s">
        <v>10</v>
      </c>
      <c r="I33" s="32" t="s">
        <v>265</v>
      </c>
      <c r="J33" s="32" t="s">
        <v>4</v>
      </c>
      <c r="K33" s="32" t="s">
        <v>32</v>
      </c>
    </row>
    <row r="34" spans="1:11" ht="60" hidden="1" x14ac:dyDescent="0.25">
      <c r="A34" s="39" t="s">
        <v>0</v>
      </c>
      <c r="B34" s="32" t="s">
        <v>209</v>
      </c>
      <c r="C34" s="32">
        <v>10</v>
      </c>
      <c r="D34" s="31" t="s">
        <v>207</v>
      </c>
      <c r="E34" s="32" t="s">
        <v>7</v>
      </c>
      <c r="F34" s="32" t="s">
        <v>10</v>
      </c>
      <c r="G34" s="32" t="s">
        <v>9</v>
      </c>
      <c r="H34" s="32" t="s">
        <v>10</v>
      </c>
      <c r="I34" s="32" t="s">
        <v>266</v>
      </c>
      <c r="J34" s="32" t="s">
        <v>4</v>
      </c>
      <c r="K34" s="32" t="s">
        <v>32</v>
      </c>
    </row>
    <row r="35" spans="1:11" ht="75" hidden="1" x14ac:dyDescent="0.25">
      <c r="A35" s="39" t="s">
        <v>0</v>
      </c>
      <c r="B35" s="32" t="s">
        <v>209</v>
      </c>
      <c r="C35" s="32">
        <v>10</v>
      </c>
      <c r="D35" s="31" t="s">
        <v>208</v>
      </c>
      <c r="E35" s="32" t="s">
        <v>44</v>
      </c>
      <c r="F35" s="32" t="s">
        <v>10</v>
      </c>
      <c r="G35" s="32" t="s">
        <v>9</v>
      </c>
      <c r="H35" s="32" t="s">
        <v>10</v>
      </c>
      <c r="I35" s="32" t="s">
        <v>266</v>
      </c>
      <c r="J35" s="32" t="s">
        <v>4</v>
      </c>
      <c r="K35" s="32" t="s">
        <v>32</v>
      </c>
    </row>
    <row r="36" spans="1:11" ht="60" hidden="1" x14ac:dyDescent="0.25">
      <c r="A36" s="39" t="s">
        <v>0</v>
      </c>
      <c r="B36" s="32" t="s">
        <v>210</v>
      </c>
      <c r="C36" s="32">
        <v>11</v>
      </c>
      <c r="D36" s="31" t="s">
        <v>637</v>
      </c>
      <c r="E36" s="32" t="s">
        <v>29</v>
      </c>
      <c r="F36" s="32" t="s">
        <v>9</v>
      </c>
      <c r="G36" s="32" t="s">
        <v>10</v>
      </c>
      <c r="H36" s="32" t="s">
        <v>10</v>
      </c>
      <c r="I36" s="32" t="s">
        <v>267</v>
      </c>
      <c r="J36" s="32" t="s">
        <v>4</v>
      </c>
      <c r="K36" s="45" t="s">
        <v>284</v>
      </c>
    </row>
    <row r="37" spans="1:11" ht="30" x14ac:dyDescent="0.25">
      <c r="A37" s="39" t="s">
        <v>0</v>
      </c>
      <c r="B37" s="32" t="s">
        <v>212</v>
      </c>
      <c r="C37" s="32">
        <v>12</v>
      </c>
      <c r="D37" s="31" t="s">
        <v>211</v>
      </c>
      <c r="E37" s="32" t="s">
        <v>44</v>
      </c>
      <c r="F37" s="32" t="s">
        <v>9</v>
      </c>
      <c r="G37" s="32" t="s">
        <v>10</v>
      </c>
      <c r="H37" s="32" t="s">
        <v>10</v>
      </c>
      <c r="I37" s="32" t="s">
        <v>268</v>
      </c>
      <c r="J37" s="32" t="s">
        <v>4</v>
      </c>
      <c r="K37" s="45" t="s">
        <v>283</v>
      </c>
    </row>
    <row r="38" spans="1:11" ht="30" x14ac:dyDescent="0.25">
      <c r="A38" s="39" t="s">
        <v>0</v>
      </c>
      <c r="B38" s="32" t="s">
        <v>219</v>
      </c>
      <c r="C38" s="32" t="s">
        <v>216</v>
      </c>
      <c r="D38" s="31" t="s">
        <v>213</v>
      </c>
      <c r="E38" s="32" t="s">
        <v>44</v>
      </c>
      <c r="F38" s="32" t="s">
        <v>9</v>
      </c>
      <c r="G38" s="32" t="s">
        <v>10</v>
      </c>
      <c r="H38" s="32" t="s">
        <v>10</v>
      </c>
      <c r="I38" s="32" t="s">
        <v>269</v>
      </c>
      <c r="J38" s="32" t="s">
        <v>4</v>
      </c>
      <c r="K38" s="45" t="s">
        <v>283</v>
      </c>
    </row>
    <row r="39" spans="1:11" ht="45" x14ac:dyDescent="0.25">
      <c r="A39" s="39" t="s">
        <v>0</v>
      </c>
      <c r="B39" s="32" t="s">
        <v>219</v>
      </c>
      <c r="C39" s="32" t="s">
        <v>216</v>
      </c>
      <c r="D39" s="31" t="s">
        <v>218</v>
      </c>
      <c r="E39" s="32" t="s">
        <v>44</v>
      </c>
      <c r="F39" s="32" t="s">
        <v>9</v>
      </c>
      <c r="G39" s="32" t="s">
        <v>10</v>
      </c>
      <c r="H39" s="32" t="s">
        <v>10</v>
      </c>
      <c r="I39" s="32" t="s">
        <v>269</v>
      </c>
      <c r="J39" s="32" t="s">
        <v>4</v>
      </c>
      <c r="K39" s="45" t="s">
        <v>283</v>
      </c>
    </row>
    <row r="40" spans="1:11" ht="30" x14ac:dyDescent="0.25">
      <c r="A40" s="39" t="s">
        <v>0</v>
      </c>
      <c r="B40" s="32" t="s">
        <v>219</v>
      </c>
      <c r="C40" s="32" t="s">
        <v>217</v>
      </c>
      <c r="D40" s="31" t="s">
        <v>214</v>
      </c>
      <c r="E40" s="32" t="s">
        <v>44</v>
      </c>
      <c r="F40" s="32" t="s">
        <v>9</v>
      </c>
      <c r="G40" s="32" t="s">
        <v>10</v>
      </c>
      <c r="H40" s="32" t="s">
        <v>10</v>
      </c>
      <c r="I40" s="32" t="s">
        <v>270</v>
      </c>
      <c r="J40" s="32" t="s">
        <v>4</v>
      </c>
      <c r="K40" s="45" t="s">
        <v>283</v>
      </c>
    </row>
    <row r="41" spans="1:11" ht="30" x14ac:dyDescent="0.25">
      <c r="A41" s="39" t="s">
        <v>0</v>
      </c>
      <c r="B41" s="32" t="s">
        <v>219</v>
      </c>
      <c r="C41" s="32" t="s">
        <v>217</v>
      </c>
      <c r="D41" s="31" t="s">
        <v>215</v>
      </c>
      <c r="E41" s="32" t="s">
        <v>44</v>
      </c>
      <c r="F41" s="32" t="s">
        <v>9</v>
      </c>
      <c r="G41" s="32" t="s">
        <v>10</v>
      </c>
      <c r="H41" s="32" t="s">
        <v>10</v>
      </c>
      <c r="I41" s="32" t="s">
        <v>270</v>
      </c>
      <c r="J41" s="32" t="s">
        <v>4</v>
      </c>
      <c r="K41" s="45" t="s">
        <v>283</v>
      </c>
    </row>
    <row r="42" spans="1:11" ht="60" hidden="1" x14ac:dyDescent="0.25">
      <c r="A42" s="39" t="s">
        <v>13</v>
      </c>
      <c r="B42" s="32" t="s">
        <v>219</v>
      </c>
      <c r="C42" s="32" t="s">
        <v>13</v>
      </c>
      <c r="D42" s="31" t="s">
        <v>220</v>
      </c>
      <c r="E42" s="32" t="s">
        <v>44</v>
      </c>
      <c r="F42" s="32" t="s">
        <v>10</v>
      </c>
      <c r="G42" s="32" t="s">
        <v>10</v>
      </c>
      <c r="H42" s="32" t="s">
        <v>10</v>
      </c>
      <c r="I42" s="32" t="s">
        <v>271</v>
      </c>
      <c r="J42" s="32" t="s">
        <v>5</v>
      </c>
      <c r="K42" s="45" t="s">
        <v>283</v>
      </c>
    </row>
    <row r="43" spans="1:11" ht="60" x14ac:dyDescent="0.25">
      <c r="A43" s="39" t="s">
        <v>0</v>
      </c>
      <c r="B43" s="32" t="s">
        <v>222</v>
      </c>
      <c r="C43" s="32" t="s">
        <v>223</v>
      </c>
      <c r="D43" s="31" t="s">
        <v>221</v>
      </c>
      <c r="E43" s="32" t="s">
        <v>44</v>
      </c>
      <c r="F43" s="32" t="s">
        <v>9</v>
      </c>
      <c r="G43" s="32" t="s">
        <v>10</v>
      </c>
      <c r="H43" s="32" t="s">
        <v>10</v>
      </c>
      <c r="I43" s="32" t="s">
        <v>272</v>
      </c>
      <c r="J43" s="32" t="s">
        <v>4</v>
      </c>
      <c r="K43" s="45" t="s">
        <v>287</v>
      </c>
    </row>
    <row r="44" spans="1:11" ht="45" x14ac:dyDescent="0.25">
      <c r="A44" s="39" t="s">
        <v>0</v>
      </c>
      <c r="B44" s="32" t="s">
        <v>222</v>
      </c>
      <c r="C44" s="32" t="s">
        <v>225</v>
      </c>
      <c r="D44" s="31" t="s">
        <v>224</v>
      </c>
      <c r="E44" s="32" t="s">
        <v>44</v>
      </c>
      <c r="F44" s="32" t="s">
        <v>9</v>
      </c>
      <c r="G44" s="32" t="s">
        <v>10</v>
      </c>
      <c r="H44" s="32" t="s">
        <v>10</v>
      </c>
      <c r="I44" s="32" t="s">
        <v>273</v>
      </c>
      <c r="J44" s="32" t="s">
        <v>4</v>
      </c>
      <c r="K44" s="45" t="s">
        <v>287</v>
      </c>
    </row>
    <row r="45" spans="1:11" ht="29.25" customHeight="1" x14ac:dyDescent="0.25">
      <c r="A45" s="39" t="s">
        <v>0</v>
      </c>
      <c r="B45" s="32" t="s">
        <v>222</v>
      </c>
      <c r="C45" s="32" t="s">
        <v>226</v>
      </c>
      <c r="D45" s="31" t="s">
        <v>227</v>
      </c>
      <c r="E45" s="32" t="s">
        <v>44</v>
      </c>
      <c r="F45" s="32" t="s">
        <v>9</v>
      </c>
      <c r="G45" s="32" t="s">
        <v>10</v>
      </c>
      <c r="H45" s="32" t="s">
        <v>10</v>
      </c>
      <c r="I45" s="32" t="s">
        <v>274</v>
      </c>
      <c r="J45" s="32" t="s">
        <v>4</v>
      </c>
      <c r="K45" s="45" t="s">
        <v>287</v>
      </c>
    </row>
    <row r="46" spans="1:11" ht="29.25" customHeight="1" x14ac:dyDescent="0.25">
      <c r="A46" s="39" t="s">
        <v>0</v>
      </c>
      <c r="B46" s="32" t="s">
        <v>222</v>
      </c>
      <c r="C46" s="32" t="s">
        <v>226</v>
      </c>
      <c r="D46" s="31" t="s">
        <v>228</v>
      </c>
      <c r="E46" s="32" t="s">
        <v>44</v>
      </c>
      <c r="F46" s="32" t="s">
        <v>9</v>
      </c>
      <c r="G46" s="32" t="s">
        <v>10</v>
      </c>
      <c r="H46" s="32" t="s">
        <v>10</v>
      </c>
      <c r="I46" s="32" t="s">
        <v>274</v>
      </c>
      <c r="J46" s="32" t="s">
        <v>4</v>
      </c>
      <c r="K46" s="45" t="s">
        <v>287</v>
      </c>
    </row>
    <row r="47" spans="1:11" ht="45" x14ac:dyDescent="0.25">
      <c r="A47" s="39" t="s">
        <v>0</v>
      </c>
      <c r="B47" s="32" t="s">
        <v>222</v>
      </c>
      <c r="C47" s="32" t="s">
        <v>230</v>
      </c>
      <c r="D47" s="31" t="s">
        <v>229</v>
      </c>
      <c r="E47" s="32" t="s">
        <v>44</v>
      </c>
      <c r="F47" s="32" t="s">
        <v>9</v>
      </c>
      <c r="G47" s="32" t="s">
        <v>10</v>
      </c>
      <c r="H47" s="32"/>
      <c r="I47" s="32" t="s">
        <v>275</v>
      </c>
      <c r="J47" s="32" t="s">
        <v>4</v>
      </c>
      <c r="K47" s="45" t="s">
        <v>283</v>
      </c>
    </row>
    <row r="48" spans="1:11" ht="45" x14ac:dyDescent="0.25">
      <c r="A48" s="39" t="s">
        <v>0</v>
      </c>
      <c r="B48" s="32" t="s">
        <v>222</v>
      </c>
      <c r="C48" s="32" t="s">
        <v>231</v>
      </c>
      <c r="D48" s="31" t="s">
        <v>638</v>
      </c>
      <c r="E48" s="32" t="s">
        <v>44</v>
      </c>
      <c r="F48" s="32" t="s">
        <v>9</v>
      </c>
      <c r="G48" s="32" t="s">
        <v>10</v>
      </c>
      <c r="H48" s="32" t="s">
        <v>10</v>
      </c>
      <c r="I48" s="32" t="s">
        <v>276</v>
      </c>
      <c r="J48" s="32" t="s">
        <v>4</v>
      </c>
      <c r="K48" s="45" t="s">
        <v>283</v>
      </c>
    </row>
    <row r="49" spans="1:11" ht="30" x14ac:dyDescent="0.25">
      <c r="A49" s="39" t="s">
        <v>0</v>
      </c>
      <c r="B49" s="32" t="s">
        <v>232</v>
      </c>
      <c r="C49" s="32">
        <v>15</v>
      </c>
      <c r="D49" s="31" t="s">
        <v>233</v>
      </c>
      <c r="E49" s="32" t="s">
        <v>44</v>
      </c>
      <c r="F49" s="32" t="s">
        <v>9</v>
      </c>
      <c r="G49" s="32" t="s">
        <v>10</v>
      </c>
      <c r="H49" s="32" t="s">
        <v>10</v>
      </c>
      <c r="I49" s="32" t="s">
        <v>277</v>
      </c>
      <c r="J49" s="32" t="s">
        <v>4</v>
      </c>
      <c r="K49" s="45" t="s">
        <v>283</v>
      </c>
    </row>
    <row r="50" spans="1:11" ht="30" hidden="1" x14ac:dyDescent="0.25">
      <c r="A50" s="39" t="s">
        <v>13</v>
      </c>
      <c r="B50" s="32" t="s">
        <v>232</v>
      </c>
      <c r="C50" s="32" t="s">
        <v>13</v>
      </c>
      <c r="D50" s="31" t="s">
        <v>234</v>
      </c>
      <c r="E50" s="32" t="s">
        <v>44</v>
      </c>
      <c r="F50" s="32" t="s">
        <v>10</v>
      </c>
      <c r="G50" s="32" t="s">
        <v>9</v>
      </c>
      <c r="H50" s="32" t="s">
        <v>10</v>
      </c>
      <c r="I50" s="32" t="s">
        <v>278</v>
      </c>
      <c r="J50" s="32" t="s">
        <v>4</v>
      </c>
      <c r="K50" s="45" t="s">
        <v>283</v>
      </c>
    </row>
    <row r="51" spans="1:11" ht="30" hidden="1" x14ac:dyDescent="0.25">
      <c r="A51" s="39" t="s">
        <v>13</v>
      </c>
      <c r="B51" s="32" t="s">
        <v>232</v>
      </c>
      <c r="C51" s="32" t="s">
        <v>13</v>
      </c>
      <c r="D51" s="31" t="s">
        <v>235</v>
      </c>
      <c r="E51" s="32" t="s">
        <v>44</v>
      </c>
      <c r="F51" s="32" t="s">
        <v>10</v>
      </c>
      <c r="G51" s="32" t="s">
        <v>9</v>
      </c>
      <c r="H51" s="32" t="s">
        <v>10</v>
      </c>
      <c r="I51" s="32" t="s">
        <v>278</v>
      </c>
      <c r="J51" s="32" t="s">
        <v>4</v>
      </c>
      <c r="K51" s="45" t="s">
        <v>283</v>
      </c>
    </row>
    <row r="52" spans="1:11" x14ac:dyDescent="0.25">
      <c r="A52" s="39" t="s">
        <v>0</v>
      </c>
      <c r="B52" s="32" t="s">
        <v>239</v>
      </c>
      <c r="C52" s="32" t="s">
        <v>237</v>
      </c>
      <c r="D52" s="31" t="s">
        <v>236</v>
      </c>
      <c r="E52" s="32" t="s">
        <v>44</v>
      </c>
      <c r="F52" s="32" t="s">
        <v>9</v>
      </c>
      <c r="G52" s="32" t="s">
        <v>10</v>
      </c>
      <c r="H52" s="32" t="s">
        <v>10</v>
      </c>
      <c r="I52" s="32" t="s">
        <v>279</v>
      </c>
      <c r="J52" s="32" t="s">
        <v>4</v>
      </c>
      <c r="K52" s="32" t="s">
        <v>32</v>
      </c>
    </row>
    <row r="53" spans="1:11" ht="30" x14ac:dyDescent="0.25">
      <c r="A53" s="39" t="s">
        <v>0</v>
      </c>
      <c r="B53" s="32" t="s">
        <v>239</v>
      </c>
      <c r="C53" s="32" t="s">
        <v>238</v>
      </c>
      <c r="D53" s="31" t="s">
        <v>639</v>
      </c>
      <c r="E53" s="32" t="s">
        <v>44</v>
      </c>
      <c r="F53" s="32" t="s">
        <v>9</v>
      </c>
      <c r="G53" s="32" t="s">
        <v>10</v>
      </c>
      <c r="H53" s="32" t="s">
        <v>10</v>
      </c>
      <c r="I53" s="32" t="s">
        <v>280</v>
      </c>
      <c r="J53" s="32" t="s">
        <v>4</v>
      </c>
      <c r="K53" s="32" t="s">
        <v>32</v>
      </c>
    </row>
    <row r="54" spans="1:11" ht="60" x14ac:dyDescent="0.25">
      <c r="A54" s="39" t="s">
        <v>0</v>
      </c>
      <c r="B54" s="32" t="s">
        <v>242</v>
      </c>
      <c r="C54" s="32">
        <v>17</v>
      </c>
      <c r="D54" s="31" t="s">
        <v>240</v>
      </c>
      <c r="E54" s="32" t="s">
        <v>44</v>
      </c>
      <c r="F54" s="32" t="s">
        <v>9</v>
      </c>
      <c r="G54" s="32" t="s">
        <v>10</v>
      </c>
      <c r="H54" s="32" t="s">
        <v>10</v>
      </c>
      <c r="I54" s="32" t="s">
        <v>282</v>
      </c>
      <c r="J54" s="32" t="s">
        <v>4</v>
      </c>
      <c r="K54" s="32" t="s">
        <v>32</v>
      </c>
    </row>
    <row r="55" spans="1:11" ht="95.25" customHeight="1" x14ac:dyDescent="0.25">
      <c r="A55" s="39" t="s">
        <v>0</v>
      </c>
      <c r="B55" s="32" t="s">
        <v>242</v>
      </c>
      <c r="C55" s="32">
        <v>18</v>
      </c>
      <c r="D55" s="31" t="s">
        <v>241</v>
      </c>
      <c r="E55" s="32" t="s">
        <v>44</v>
      </c>
      <c r="F55" s="32" t="s">
        <v>9</v>
      </c>
      <c r="G55" s="32" t="s">
        <v>10</v>
      </c>
      <c r="H55" s="32" t="s">
        <v>10</v>
      </c>
      <c r="I55" s="32" t="s">
        <v>281</v>
      </c>
      <c r="J55" s="32" t="s">
        <v>4</v>
      </c>
      <c r="K55" s="32" t="s">
        <v>32</v>
      </c>
    </row>
    <row r="56" spans="1:11" ht="45" x14ac:dyDescent="0.25">
      <c r="A56" s="43" t="s">
        <v>0</v>
      </c>
      <c r="B56" s="35" t="s">
        <v>242</v>
      </c>
      <c r="C56" s="43">
        <v>19</v>
      </c>
      <c r="D56" s="44" t="s">
        <v>243</v>
      </c>
      <c r="E56" s="35" t="s">
        <v>44</v>
      </c>
      <c r="F56" s="35" t="s">
        <v>9</v>
      </c>
      <c r="G56" s="35" t="s">
        <v>10</v>
      </c>
      <c r="H56" s="35" t="s">
        <v>10</v>
      </c>
      <c r="I56" s="35" t="s">
        <v>282</v>
      </c>
      <c r="J56" s="35" t="s">
        <v>4</v>
      </c>
      <c r="K56" s="35" t="s">
        <v>32</v>
      </c>
    </row>
  </sheetData>
  <autoFilter ref="A8:K56" xr:uid="{14118B21-EBFB-4712-A299-465DB2694405}">
    <filterColumn colId="4">
      <filters>
        <filter val="Quantitative"/>
      </filters>
    </filterColumn>
    <filterColumn colId="5">
      <filters>
        <filter val="Y"/>
      </filters>
    </filterColumn>
  </autoFilter>
  <hyperlinks>
    <hyperlink ref="A1" location="Summary!A1" display="X &lt;==== back to summary" xr:uid="{F6A54129-1B50-4EE4-B3AA-9E47CD6E36A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08F2-C5B0-4866-9DDA-72185EFF92C7}">
  <dimension ref="A1:K1048506"/>
  <sheetViews>
    <sheetView showGridLines="0" topLeftCell="A14" workbookViewId="0">
      <selection activeCell="C21" sqref="C21"/>
    </sheetView>
  </sheetViews>
  <sheetFormatPr baseColWidth="10" defaultRowHeight="15" x14ac:dyDescent="0.25"/>
  <cols>
    <col min="1" max="1" width="13" customWidth="1"/>
    <col min="4" max="4" width="52.28515625" customWidth="1"/>
    <col min="5" max="5" width="17.140625" style="1" customWidth="1"/>
    <col min="6" max="8" width="11.42578125" style="1" customWidth="1"/>
    <col min="9" max="10" width="25.7109375" style="1" customWidth="1"/>
    <col min="11" max="11" width="34.5703125" style="1" customWidth="1"/>
  </cols>
  <sheetData>
    <row r="1" spans="1:11" x14ac:dyDescent="0.25">
      <c r="A1" s="15" t="s">
        <v>34</v>
      </c>
      <c r="C1" t="s">
        <v>581</v>
      </c>
    </row>
    <row r="2" spans="1:11" x14ac:dyDescent="0.25">
      <c r="A2" t="s">
        <v>27</v>
      </c>
      <c r="B2" s="11">
        <f>COUNTIF(F9:F53,"Y")</f>
        <v>7</v>
      </c>
      <c r="C2">
        <v>0</v>
      </c>
    </row>
    <row r="3" spans="1:11" x14ac:dyDescent="0.25">
      <c r="A3" t="s">
        <v>28</v>
      </c>
      <c r="B3" s="11">
        <f>COUNTIF(G9:G53,"Y")</f>
        <v>6</v>
      </c>
      <c r="C3">
        <v>2</v>
      </c>
    </row>
    <row r="4" spans="1:11" x14ac:dyDescent="0.25">
      <c r="A4" s="12"/>
      <c r="B4" s="12"/>
    </row>
    <row r="5" spans="1:11" hidden="1" x14ac:dyDescent="0.25">
      <c r="A5" s="1" t="s">
        <v>0</v>
      </c>
      <c r="E5" s="4" t="s">
        <v>7</v>
      </c>
      <c r="F5" s="1" t="s">
        <v>9</v>
      </c>
      <c r="G5" s="1" t="s">
        <v>9</v>
      </c>
      <c r="H5" s="1" t="s">
        <v>9</v>
      </c>
      <c r="J5" s="1" t="s">
        <v>5</v>
      </c>
      <c r="K5" s="4" t="s">
        <v>30</v>
      </c>
    </row>
    <row r="6" spans="1:11" hidden="1" x14ac:dyDescent="0.25">
      <c r="A6" s="1" t="s">
        <v>13</v>
      </c>
      <c r="E6" s="4" t="s">
        <v>8</v>
      </c>
      <c r="F6" s="1" t="s">
        <v>10</v>
      </c>
      <c r="G6" s="1" t="s">
        <v>10</v>
      </c>
      <c r="H6" s="1" t="s">
        <v>10</v>
      </c>
      <c r="J6" s="1" t="s">
        <v>4</v>
      </c>
      <c r="K6" s="4" t="s">
        <v>32</v>
      </c>
    </row>
    <row r="7" spans="1:11" hidden="1" x14ac:dyDescent="0.25">
      <c r="E7" s="4" t="s">
        <v>29</v>
      </c>
      <c r="J7" s="1" t="s">
        <v>15</v>
      </c>
      <c r="K7" s="4" t="s">
        <v>33</v>
      </c>
    </row>
    <row r="8" spans="1:11" x14ac:dyDescent="0.25">
      <c r="A8" s="9" t="s">
        <v>12</v>
      </c>
      <c r="B8" s="10" t="s">
        <v>14</v>
      </c>
      <c r="C8" s="10" t="s">
        <v>1</v>
      </c>
      <c r="D8" s="10" t="s">
        <v>2</v>
      </c>
      <c r="E8" s="10" t="s">
        <v>3</v>
      </c>
      <c r="F8" s="10" t="s">
        <v>4</v>
      </c>
      <c r="G8" s="10" t="s">
        <v>5</v>
      </c>
      <c r="H8" s="10" t="s">
        <v>6</v>
      </c>
      <c r="I8" s="13" t="s">
        <v>35</v>
      </c>
      <c r="J8" s="13" t="s">
        <v>11</v>
      </c>
      <c r="K8" s="14" t="s">
        <v>31</v>
      </c>
    </row>
    <row r="9" spans="1:11" ht="60" x14ac:dyDescent="0.25">
      <c r="A9" s="37" t="s">
        <v>0</v>
      </c>
      <c r="B9" s="38" t="s">
        <v>558</v>
      </c>
      <c r="C9" s="29">
        <v>1</v>
      </c>
      <c r="D9" s="28" t="s">
        <v>559</v>
      </c>
      <c r="E9" s="32" t="s">
        <v>7</v>
      </c>
      <c r="F9" s="29" t="s">
        <v>9</v>
      </c>
      <c r="G9" s="29" t="s">
        <v>10</v>
      </c>
      <c r="H9" s="29" t="s">
        <v>10</v>
      </c>
      <c r="I9" s="38" t="s">
        <v>569</v>
      </c>
      <c r="J9" s="29" t="s">
        <v>4</v>
      </c>
      <c r="K9" s="38" t="s">
        <v>33</v>
      </c>
    </row>
    <row r="10" spans="1:11" ht="60" x14ac:dyDescent="0.25">
      <c r="A10" s="37" t="s">
        <v>0</v>
      </c>
      <c r="B10" s="38" t="s">
        <v>558</v>
      </c>
      <c r="C10" s="29">
        <v>2</v>
      </c>
      <c r="D10" s="28" t="s">
        <v>660</v>
      </c>
      <c r="E10" s="32" t="s">
        <v>7</v>
      </c>
      <c r="F10" s="29" t="s">
        <v>9</v>
      </c>
      <c r="G10" s="29" t="s">
        <v>10</v>
      </c>
      <c r="H10" s="29" t="s">
        <v>10</v>
      </c>
      <c r="I10" s="38" t="s">
        <v>570</v>
      </c>
      <c r="J10" s="29" t="s">
        <v>4</v>
      </c>
      <c r="K10" s="38" t="s">
        <v>33</v>
      </c>
    </row>
    <row r="11" spans="1:11" ht="60" x14ac:dyDescent="0.25">
      <c r="A11" s="37" t="s">
        <v>0</v>
      </c>
      <c r="B11" s="38" t="s">
        <v>558</v>
      </c>
      <c r="C11" s="32">
        <v>3</v>
      </c>
      <c r="D11" s="31" t="s">
        <v>561</v>
      </c>
      <c r="E11" s="32" t="s">
        <v>7</v>
      </c>
      <c r="F11" s="32" t="s">
        <v>9</v>
      </c>
      <c r="G11" s="32" t="s">
        <v>10</v>
      </c>
      <c r="H11" s="32" t="s">
        <v>10</v>
      </c>
      <c r="I11" s="45" t="s">
        <v>572</v>
      </c>
      <c r="J11" s="29" t="s">
        <v>4</v>
      </c>
      <c r="K11" s="45" t="s">
        <v>33</v>
      </c>
    </row>
    <row r="12" spans="1:11" ht="45" x14ac:dyDescent="0.25">
      <c r="A12" s="37" t="s">
        <v>0</v>
      </c>
      <c r="B12" s="38"/>
      <c r="C12" s="32" t="s">
        <v>170</v>
      </c>
      <c r="D12" s="31" t="s">
        <v>560</v>
      </c>
      <c r="E12" s="32" t="s">
        <v>7</v>
      </c>
      <c r="F12" s="32" t="s">
        <v>9</v>
      </c>
      <c r="G12" s="32" t="s">
        <v>10</v>
      </c>
      <c r="H12" s="32" t="s">
        <v>10</v>
      </c>
      <c r="I12" s="45" t="s">
        <v>571</v>
      </c>
      <c r="J12" s="29" t="s">
        <v>4</v>
      </c>
      <c r="K12" s="45" t="s">
        <v>33</v>
      </c>
    </row>
    <row r="13" spans="1:11" ht="45" x14ac:dyDescent="0.25">
      <c r="A13" s="37" t="s">
        <v>0</v>
      </c>
      <c r="B13" s="38"/>
      <c r="C13" s="32" t="s">
        <v>171</v>
      </c>
      <c r="D13" s="31" t="s">
        <v>562</v>
      </c>
      <c r="E13" s="32" t="s">
        <v>7</v>
      </c>
      <c r="F13" s="32" t="s">
        <v>9</v>
      </c>
      <c r="G13" s="32" t="s">
        <v>10</v>
      </c>
      <c r="H13" s="32" t="s">
        <v>10</v>
      </c>
      <c r="I13" s="45" t="s">
        <v>571</v>
      </c>
      <c r="J13" s="29" t="s">
        <v>4</v>
      </c>
      <c r="K13" s="45" t="s">
        <v>33</v>
      </c>
    </row>
    <row r="14" spans="1:11" ht="45" x14ac:dyDescent="0.25">
      <c r="A14" s="37" t="s">
        <v>0</v>
      </c>
      <c r="B14" s="38" t="s">
        <v>558</v>
      </c>
      <c r="C14" s="32">
        <v>5</v>
      </c>
      <c r="D14" s="31" t="s">
        <v>563</v>
      </c>
      <c r="E14" s="32" t="s">
        <v>7</v>
      </c>
      <c r="F14" s="32" t="s">
        <v>9</v>
      </c>
      <c r="G14" s="32" t="s">
        <v>10</v>
      </c>
      <c r="H14" s="32" t="s">
        <v>10</v>
      </c>
      <c r="I14" s="45" t="s">
        <v>573</v>
      </c>
      <c r="J14" s="29" t="s">
        <v>4</v>
      </c>
      <c r="K14" s="45" t="s">
        <v>33</v>
      </c>
    </row>
    <row r="15" spans="1:11" ht="45" x14ac:dyDescent="0.25">
      <c r="A15" s="37" t="s">
        <v>13</v>
      </c>
      <c r="B15" s="38" t="s">
        <v>558</v>
      </c>
      <c r="C15" s="32" t="s">
        <v>607</v>
      </c>
      <c r="D15" s="31" t="s">
        <v>564</v>
      </c>
      <c r="E15" s="32" t="s">
        <v>7</v>
      </c>
      <c r="F15" s="32" t="s">
        <v>10</v>
      </c>
      <c r="G15" s="32" t="s">
        <v>9</v>
      </c>
      <c r="H15" s="32" t="s">
        <v>10</v>
      </c>
      <c r="I15" s="45" t="s">
        <v>574</v>
      </c>
      <c r="J15" s="29" t="s">
        <v>4</v>
      </c>
      <c r="K15" s="45" t="s">
        <v>33</v>
      </c>
    </row>
    <row r="16" spans="1:11" ht="45" x14ac:dyDescent="0.25">
      <c r="A16" s="37" t="s">
        <v>13</v>
      </c>
      <c r="B16" s="38" t="s">
        <v>558</v>
      </c>
      <c r="C16" s="32" t="s">
        <v>607</v>
      </c>
      <c r="D16" s="31" t="s">
        <v>565</v>
      </c>
      <c r="E16" s="32" t="s">
        <v>7</v>
      </c>
      <c r="F16" s="32" t="s">
        <v>10</v>
      </c>
      <c r="G16" s="32" t="s">
        <v>9</v>
      </c>
      <c r="H16" s="32" t="s">
        <v>10</v>
      </c>
      <c r="I16" s="45" t="s">
        <v>575</v>
      </c>
      <c r="J16" s="29" t="s">
        <v>4</v>
      </c>
      <c r="K16" s="45" t="s">
        <v>33</v>
      </c>
    </row>
    <row r="17" spans="1:11" ht="45" x14ac:dyDescent="0.25">
      <c r="A17" s="37" t="s">
        <v>13</v>
      </c>
      <c r="B17" s="38" t="s">
        <v>558</v>
      </c>
      <c r="C17" s="32" t="s">
        <v>607</v>
      </c>
      <c r="D17" s="31" t="s">
        <v>566</v>
      </c>
      <c r="E17" s="32" t="s">
        <v>7</v>
      </c>
      <c r="F17" s="32" t="s">
        <v>10</v>
      </c>
      <c r="G17" s="32" t="s">
        <v>9</v>
      </c>
      <c r="H17" s="32" t="s">
        <v>10</v>
      </c>
      <c r="I17" s="45" t="s">
        <v>576</v>
      </c>
      <c r="J17" s="29" t="s">
        <v>4</v>
      </c>
      <c r="K17" s="45" t="s">
        <v>33</v>
      </c>
    </row>
    <row r="18" spans="1:11" ht="45" x14ac:dyDescent="0.25">
      <c r="A18" s="37" t="s">
        <v>13</v>
      </c>
      <c r="B18" s="38" t="s">
        <v>558</v>
      </c>
      <c r="C18" s="32" t="s">
        <v>607</v>
      </c>
      <c r="D18" s="31" t="s">
        <v>567</v>
      </c>
      <c r="E18" s="32" t="s">
        <v>7</v>
      </c>
      <c r="F18" s="32" t="s">
        <v>10</v>
      </c>
      <c r="G18" s="32" t="s">
        <v>9</v>
      </c>
      <c r="H18" s="32" t="s">
        <v>10</v>
      </c>
      <c r="I18" s="45" t="s">
        <v>577</v>
      </c>
      <c r="J18" s="29" t="s">
        <v>4</v>
      </c>
      <c r="K18" s="45" t="s">
        <v>33</v>
      </c>
    </row>
    <row r="19" spans="1:11" ht="45" x14ac:dyDescent="0.25">
      <c r="A19" s="37" t="s">
        <v>0</v>
      </c>
      <c r="B19" s="38" t="s">
        <v>568</v>
      </c>
      <c r="C19" s="32" t="s">
        <v>187</v>
      </c>
      <c r="D19" s="31" t="s">
        <v>661</v>
      </c>
      <c r="E19" s="32" t="s">
        <v>7</v>
      </c>
      <c r="F19" s="32" t="s">
        <v>9</v>
      </c>
      <c r="G19" s="32" t="s">
        <v>10</v>
      </c>
      <c r="H19" s="32" t="s">
        <v>10</v>
      </c>
      <c r="I19" s="45" t="s">
        <v>578</v>
      </c>
      <c r="J19" s="29" t="s">
        <v>4</v>
      </c>
      <c r="K19" s="45" t="s">
        <v>33</v>
      </c>
    </row>
    <row r="20" spans="1:11" ht="30" x14ac:dyDescent="0.25">
      <c r="A20" s="37" t="s">
        <v>0</v>
      </c>
      <c r="B20" s="38" t="s">
        <v>92</v>
      </c>
      <c r="C20" s="32" t="s">
        <v>191</v>
      </c>
      <c r="D20" s="31" t="s">
        <v>55</v>
      </c>
      <c r="E20" s="32" t="s">
        <v>44</v>
      </c>
      <c r="F20" s="32" t="s">
        <v>10</v>
      </c>
      <c r="G20" s="32" t="s">
        <v>9</v>
      </c>
      <c r="H20" s="32" t="s">
        <v>10</v>
      </c>
      <c r="I20" s="45" t="s">
        <v>48</v>
      </c>
      <c r="J20" s="29" t="s">
        <v>15</v>
      </c>
      <c r="K20" s="45" t="s">
        <v>33</v>
      </c>
    </row>
    <row r="21" spans="1:11" ht="30" x14ac:dyDescent="0.25">
      <c r="A21" s="43" t="s">
        <v>0</v>
      </c>
      <c r="B21" s="47" t="s">
        <v>93</v>
      </c>
      <c r="C21" s="35" t="s">
        <v>192</v>
      </c>
      <c r="D21" s="34" t="s">
        <v>56</v>
      </c>
      <c r="E21" s="35" t="s">
        <v>44</v>
      </c>
      <c r="F21" s="35" t="s">
        <v>10</v>
      </c>
      <c r="G21" s="35" t="s">
        <v>9</v>
      </c>
      <c r="H21" s="35" t="s">
        <v>10</v>
      </c>
      <c r="I21" s="47" t="s">
        <v>109</v>
      </c>
      <c r="J21" s="35" t="s">
        <v>5</v>
      </c>
      <c r="K21" s="47" t="s">
        <v>33</v>
      </c>
    </row>
    <row r="1048506" spans="3:3" x14ac:dyDescent="0.25">
      <c r="C1048506" s="32"/>
    </row>
  </sheetData>
  <autoFilter ref="A8:K21" xr:uid="{FB4608F2-C5B0-4866-9DDA-72185EFF92C7}"/>
  <hyperlinks>
    <hyperlink ref="A1" location="Summary!A1" display="X &lt;==== back to summary" xr:uid="{836912ED-0DF1-4314-99B4-68F6733AF22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DF6E-FD2D-4007-86E9-F9B0A15A3B56}">
  <dimension ref="A1:K24"/>
  <sheetViews>
    <sheetView showGridLines="0" zoomScale="90" zoomScaleNormal="90" workbookViewId="0">
      <selection activeCell="D28" sqref="D27:D28"/>
    </sheetView>
  </sheetViews>
  <sheetFormatPr baseColWidth="10" defaultRowHeight="15" x14ac:dyDescent="0.25"/>
  <cols>
    <col min="1" max="1" width="16.7109375" style="17" customWidth="1"/>
    <col min="2" max="2" width="11.42578125" style="17"/>
    <col min="3" max="3" width="11.42578125" style="19"/>
    <col min="4" max="4" width="52.28515625" style="18" customWidth="1"/>
    <col min="5" max="5" width="17.140625" style="19" customWidth="1"/>
    <col min="6" max="8" width="11.42578125" style="19"/>
    <col min="9" max="10" width="25.7109375" style="19" customWidth="1"/>
    <col min="11" max="11" width="34.7109375" style="19" customWidth="1"/>
  </cols>
  <sheetData>
    <row r="1" spans="1:11" x14ac:dyDescent="0.25">
      <c r="A1" s="16" t="s">
        <v>34</v>
      </c>
      <c r="C1" s="19" t="s">
        <v>581</v>
      </c>
    </row>
    <row r="2" spans="1:11" x14ac:dyDescent="0.25">
      <c r="A2" s="17" t="s">
        <v>27</v>
      </c>
      <c r="B2" s="20">
        <f>COUNTIF(F9:F53,"Y")</f>
        <v>14</v>
      </c>
      <c r="C2" s="19">
        <v>7</v>
      </c>
    </row>
    <row r="3" spans="1:11" x14ac:dyDescent="0.25">
      <c r="A3" s="17" t="s">
        <v>28</v>
      </c>
      <c r="B3" s="20">
        <f>COUNTIF(G9:G53,"Y")</f>
        <v>2</v>
      </c>
      <c r="C3" s="19">
        <v>2</v>
      </c>
    </row>
    <row r="4" spans="1:11" x14ac:dyDescent="0.25">
      <c r="A4" s="21"/>
      <c r="B4" s="21"/>
    </row>
    <row r="5" spans="1:11" hidden="1" x14ac:dyDescent="0.25">
      <c r="A5" s="19" t="s">
        <v>0</v>
      </c>
      <c r="E5" s="22" t="s">
        <v>7</v>
      </c>
      <c r="F5" s="19" t="s">
        <v>9</v>
      </c>
      <c r="G5" s="19" t="s">
        <v>9</v>
      </c>
      <c r="H5" s="19" t="s">
        <v>9</v>
      </c>
      <c r="J5" s="19" t="s">
        <v>5</v>
      </c>
      <c r="K5" s="22" t="s">
        <v>30</v>
      </c>
    </row>
    <row r="6" spans="1:11" hidden="1" x14ac:dyDescent="0.25">
      <c r="A6" s="19" t="s">
        <v>13</v>
      </c>
      <c r="E6" s="22" t="s">
        <v>8</v>
      </c>
      <c r="F6" s="19" t="s">
        <v>10</v>
      </c>
      <c r="G6" s="19" t="s">
        <v>10</v>
      </c>
      <c r="H6" s="19" t="s">
        <v>10</v>
      </c>
      <c r="J6" s="19" t="s">
        <v>4</v>
      </c>
      <c r="K6" s="22" t="s">
        <v>32</v>
      </c>
    </row>
    <row r="7" spans="1:11" hidden="1" x14ac:dyDescent="0.25">
      <c r="E7" s="22" t="s">
        <v>29</v>
      </c>
      <c r="J7" s="19" t="s">
        <v>15</v>
      </c>
      <c r="K7" s="22" t="s">
        <v>33</v>
      </c>
    </row>
    <row r="8" spans="1:11" x14ac:dyDescent="0.25">
      <c r="A8" s="23" t="s">
        <v>12</v>
      </c>
      <c r="B8" s="24" t="s">
        <v>14</v>
      </c>
      <c r="C8" s="24" t="s">
        <v>1</v>
      </c>
      <c r="D8" s="25" t="s">
        <v>2</v>
      </c>
      <c r="E8" s="24" t="s">
        <v>3</v>
      </c>
      <c r="F8" s="24" t="s">
        <v>4</v>
      </c>
      <c r="G8" s="24" t="s">
        <v>5</v>
      </c>
      <c r="H8" s="24" t="s">
        <v>6</v>
      </c>
      <c r="I8" s="26" t="s">
        <v>35</v>
      </c>
      <c r="J8" s="26" t="s">
        <v>11</v>
      </c>
      <c r="K8" s="36" t="s">
        <v>31</v>
      </c>
    </row>
    <row r="9" spans="1:11" ht="30" x14ac:dyDescent="0.25">
      <c r="A9" s="37" t="s">
        <v>0</v>
      </c>
      <c r="B9" s="29" t="s">
        <v>65</v>
      </c>
      <c r="C9" s="29" t="s">
        <v>640</v>
      </c>
      <c r="D9" s="28" t="s">
        <v>71</v>
      </c>
      <c r="E9" s="32" t="s">
        <v>7</v>
      </c>
      <c r="F9" s="29" t="s">
        <v>9</v>
      </c>
      <c r="G9" s="29" t="s">
        <v>10</v>
      </c>
      <c r="H9" s="29" t="s">
        <v>10</v>
      </c>
      <c r="I9" s="38" t="s">
        <v>102</v>
      </c>
      <c r="J9" s="29" t="s">
        <v>4</v>
      </c>
      <c r="K9" s="29" t="s">
        <v>48</v>
      </c>
    </row>
    <row r="10" spans="1:11" ht="75" x14ac:dyDescent="0.25">
      <c r="A10" s="37" t="s">
        <v>0</v>
      </c>
      <c r="B10" s="29" t="s">
        <v>65</v>
      </c>
      <c r="C10" s="29" t="s">
        <v>641</v>
      </c>
      <c r="D10" s="28" t="s">
        <v>70</v>
      </c>
      <c r="E10" s="32" t="s">
        <v>7</v>
      </c>
      <c r="F10" s="29" t="s">
        <v>9</v>
      </c>
      <c r="G10" s="29" t="s">
        <v>10</v>
      </c>
      <c r="H10" s="29" t="s">
        <v>10</v>
      </c>
      <c r="I10" s="29" t="s">
        <v>94</v>
      </c>
      <c r="J10" s="29" t="s">
        <v>4</v>
      </c>
      <c r="K10" s="29" t="s">
        <v>48</v>
      </c>
    </row>
    <row r="11" spans="1:11" ht="45" x14ac:dyDescent="0.25">
      <c r="A11" s="37" t="s">
        <v>0</v>
      </c>
      <c r="B11" s="29" t="s">
        <v>65</v>
      </c>
      <c r="C11" s="29" t="s">
        <v>642</v>
      </c>
      <c r="D11" s="28" t="s">
        <v>64</v>
      </c>
      <c r="E11" s="32" t="s">
        <v>7</v>
      </c>
      <c r="F11" s="29" t="s">
        <v>9</v>
      </c>
      <c r="G11" s="29" t="s">
        <v>10</v>
      </c>
      <c r="H11" s="29" t="s">
        <v>10</v>
      </c>
      <c r="I11" s="29" t="s">
        <v>96</v>
      </c>
      <c r="J11" s="29" t="s">
        <v>4</v>
      </c>
      <c r="K11" s="29" t="s">
        <v>48</v>
      </c>
    </row>
    <row r="12" spans="1:11" ht="30" x14ac:dyDescent="0.25">
      <c r="A12" s="37" t="s">
        <v>13</v>
      </c>
      <c r="B12" s="29" t="s">
        <v>65</v>
      </c>
      <c r="C12" s="29" t="s">
        <v>13</v>
      </c>
      <c r="D12" s="28" t="s">
        <v>105</v>
      </c>
      <c r="E12" s="32" t="s">
        <v>44</v>
      </c>
      <c r="F12" s="29" t="s">
        <v>10</v>
      </c>
      <c r="G12" s="29" t="s">
        <v>9</v>
      </c>
      <c r="H12" s="29" t="s">
        <v>10</v>
      </c>
      <c r="I12" s="29" t="s">
        <v>48</v>
      </c>
      <c r="J12" s="29" t="s">
        <v>15</v>
      </c>
      <c r="K12" s="29" t="s">
        <v>48</v>
      </c>
    </row>
    <row r="13" spans="1:11" ht="30" x14ac:dyDescent="0.25">
      <c r="A13" s="37" t="s">
        <v>0</v>
      </c>
      <c r="B13" s="29" t="s">
        <v>65</v>
      </c>
      <c r="C13" s="29" t="s">
        <v>643</v>
      </c>
      <c r="D13" s="28" t="s">
        <v>73</v>
      </c>
      <c r="E13" s="32" t="s">
        <v>7</v>
      </c>
      <c r="F13" s="29" t="s">
        <v>9</v>
      </c>
      <c r="G13" s="29" t="s">
        <v>10</v>
      </c>
      <c r="H13" s="29" t="s">
        <v>10</v>
      </c>
      <c r="I13" s="38" t="s">
        <v>103</v>
      </c>
      <c r="J13" s="29" t="s">
        <v>4</v>
      </c>
      <c r="K13" s="29" t="s">
        <v>48</v>
      </c>
    </row>
    <row r="14" spans="1:11" ht="30" x14ac:dyDescent="0.25">
      <c r="A14" s="37" t="s">
        <v>0</v>
      </c>
      <c r="B14" s="29" t="s">
        <v>65</v>
      </c>
      <c r="C14" s="29" t="s">
        <v>643</v>
      </c>
      <c r="D14" s="28" t="s">
        <v>72</v>
      </c>
      <c r="E14" s="32" t="s">
        <v>44</v>
      </c>
      <c r="F14" s="29" t="s">
        <v>9</v>
      </c>
      <c r="G14" s="29" t="s">
        <v>10</v>
      </c>
      <c r="H14" s="29" t="s">
        <v>10</v>
      </c>
      <c r="I14" s="29" t="s">
        <v>104</v>
      </c>
      <c r="J14" s="29" t="s">
        <v>4</v>
      </c>
      <c r="K14" s="29" t="s">
        <v>48</v>
      </c>
    </row>
    <row r="15" spans="1:11" ht="135" x14ac:dyDescent="0.25">
      <c r="A15" s="37" t="s">
        <v>0</v>
      </c>
      <c r="B15" s="29" t="s">
        <v>65</v>
      </c>
      <c r="C15" s="29" t="s">
        <v>644</v>
      </c>
      <c r="D15" s="28" t="s">
        <v>74</v>
      </c>
      <c r="E15" s="32" t="s">
        <v>7</v>
      </c>
      <c r="F15" s="29" t="s">
        <v>9</v>
      </c>
      <c r="G15" s="29" t="s">
        <v>10</v>
      </c>
      <c r="H15" s="29" t="s">
        <v>10</v>
      </c>
      <c r="I15" s="38" t="s">
        <v>95</v>
      </c>
      <c r="J15" s="29" t="s">
        <v>4</v>
      </c>
      <c r="K15" s="29" t="s">
        <v>48</v>
      </c>
    </row>
    <row r="16" spans="1:11" ht="60" x14ac:dyDescent="0.25">
      <c r="A16" s="37" t="s">
        <v>0</v>
      </c>
      <c r="B16" s="29" t="s">
        <v>67</v>
      </c>
      <c r="C16" s="29" t="s">
        <v>645</v>
      </c>
      <c r="D16" s="28" t="s">
        <v>63</v>
      </c>
      <c r="E16" s="32" t="s">
        <v>7</v>
      </c>
      <c r="F16" s="29" t="s">
        <v>9</v>
      </c>
      <c r="G16" s="29" t="s">
        <v>10</v>
      </c>
      <c r="H16" s="29" t="s">
        <v>10</v>
      </c>
      <c r="I16" s="29" t="s">
        <v>97</v>
      </c>
      <c r="J16" s="29" t="s">
        <v>45</v>
      </c>
      <c r="K16" s="29" t="s">
        <v>48</v>
      </c>
    </row>
    <row r="17" spans="1:11" ht="30" x14ac:dyDescent="0.25">
      <c r="A17" s="37" t="s">
        <v>0</v>
      </c>
      <c r="B17" s="29" t="s">
        <v>67</v>
      </c>
      <c r="C17" s="32" t="s">
        <v>646</v>
      </c>
      <c r="D17" s="31" t="s">
        <v>57</v>
      </c>
      <c r="E17" s="32" t="s">
        <v>44</v>
      </c>
      <c r="F17" s="32" t="s">
        <v>9</v>
      </c>
      <c r="G17" s="32" t="s">
        <v>10</v>
      </c>
      <c r="H17" s="32" t="s">
        <v>10</v>
      </c>
      <c r="I17" s="29" t="s">
        <v>48</v>
      </c>
      <c r="J17" s="32" t="s">
        <v>15</v>
      </c>
      <c r="K17" s="29" t="s">
        <v>48</v>
      </c>
    </row>
    <row r="18" spans="1:11" ht="45" x14ac:dyDescent="0.25">
      <c r="A18" s="37" t="s">
        <v>0</v>
      </c>
      <c r="B18" s="29" t="s">
        <v>66</v>
      </c>
      <c r="C18" s="32" t="s">
        <v>647</v>
      </c>
      <c r="D18" s="31" t="s">
        <v>58</v>
      </c>
      <c r="E18" s="32" t="s">
        <v>44</v>
      </c>
      <c r="F18" s="32" t="s">
        <v>9</v>
      </c>
      <c r="G18" s="32" t="s">
        <v>10</v>
      </c>
      <c r="H18" s="32" t="s">
        <v>10</v>
      </c>
      <c r="I18" s="32" t="s">
        <v>98</v>
      </c>
      <c r="J18" s="32" t="s">
        <v>45</v>
      </c>
      <c r="K18" s="29" t="s">
        <v>48</v>
      </c>
    </row>
    <row r="19" spans="1:11" ht="30" x14ac:dyDescent="0.25">
      <c r="A19" s="37" t="s">
        <v>0</v>
      </c>
      <c r="B19" s="29" t="s">
        <v>66</v>
      </c>
      <c r="C19" s="32" t="s">
        <v>648</v>
      </c>
      <c r="D19" s="31" t="s">
        <v>59</v>
      </c>
      <c r="E19" s="32" t="s">
        <v>44</v>
      </c>
      <c r="F19" s="32" t="s">
        <v>9</v>
      </c>
      <c r="G19" s="32" t="s">
        <v>10</v>
      </c>
      <c r="H19" s="32" t="s">
        <v>10</v>
      </c>
      <c r="I19" s="32" t="s">
        <v>99</v>
      </c>
      <c r="J19" s="32" t="s">
        <v>4</v>
      </c>
      <c r="K19" s="29" t="s">
        <v>48</v>
      </c>
    </row>
    <row r="20" spans="1:11" ht="30" x14ac:dyDescent="0.25">
      <c r="A20" s="37" t="s">
        <v>0</v>
      </c>
      <c r="B20" s="29" t="s">
        <v>68</v>
      </c>
      <c r="C20" s="32" t="s">
        <v>649</v>
      </c>
      <c r="D20" s="31" t="s">
        <v>60</v>
      </c>
      <c r="E20" s="32" t="s">
        <v>44</v>
      </c>
      <c r="F20" s="32" t="s">
        <v>9</v>
      </c>
      <c r="G20" s="32" t="s">
        <v>10</v>
      </c>
      <c r="H20" s="32" t="s">
        <v>10</v>
      </c>
      <c r="I20" s="32" t="s">
        <v>100</v>
      </c>
      <c r="J20" s="32" t="s">
        <v>4</v>
      </c>
      <c r="K20" s="29" t="s">
        <v>48</v>
      </c>
    </row>
    <row r="21" spans="1:11" ht="30" x14ac:dyDescent="0.25">
      <c r="A21" s="37" t="s">
        <v>0</v>
      </c>
      <c r="B21" s="29" t="s">
        <v>68</v>
      </c>
      <c r="C21" s="32" t="s">
        <v>650</v>
      </c>
      <c r="D21" s="31" t="s">
        <v>61</v>
      </c>
      <c r="E21" s="32" t="s">
        <v>44</v>
      </c>
      <c r="F21" s="32" t="s">
        <v>9</v>
      </c>
      <c r="G21" s="32" t="s">
        <v>10</v>
      </c>
      <c r="H21" s="32" t="s">
        <v>10</v>
      </c>
      <c r="I21" s="32" t="s">
        <v>100</v>
      </c>
      <c r="J21" s="32" t="s">
        <v>4</v>
      </c>
      <c r="K21" s="29" t="s">
        <v>48</v>
      </c>
    </row>
    <row r="22" spans="1:11" x14ac:dyDescent="0.25">
      <c r="A22" s="37" t="s">
        <v>13</v>
      </c>
      <c r="B22" s="29" t="s">
        <v>68</v>
      </c>
      <c r="C22" s="32" t="s">
        <v>13</v>
      </c>
      <c r="D22" s="31" t="s">
        <v>106</v>
      </c>
      <c r="E22" s="32" t="s">
        <v>44</v>
      </c>
      <c r="F22" s="32" t="s">
        <v>10</v>
      </c>
      <c r="G22" s="32" t="s">
        <v>9</v>
      </c>
      <c r="H22" s="32" t="s">
        <v>10</v>
      </c>
      <c r="I22" s="32" t="s">
        <v>107</v>
      </c>
      <c r="J22" s="32" t="s">
        <v>5</v>
      </c>
      <c r="K22" s="29" t="s">
        <v>48</v>
      </c>
    </row>
    <row r="23" spans="1:11" ht="30" x14ac:dyDescent="0.25">
      <c r="A23" s="37" t="s">
        <v>0</v>
      </c>
      <c r="B23" s="29" t="s">
        <v>69</v>
      </c>
      <c r="C23" s="32" t="s">
        <v>651</v>
      </c>
      <c r="D23" s="31" t="s">
        <v>653</v>
      </c>
      <c r="E23" s="32" t="s">
        <v>44</v>
      </c>
      <c r="F23" s="32" t="s">
        <v>9</v>
      </c>
      <c r="G23" s="32" t="s">
        <v>10</v>
      </c>
      <c r="H23" s="32" t="s">
        <v>10</v>
      </c>
      <c r="I23" s="32" t="s">
        <v>108</v>
      </c>
      <c r="J23" s="32" t="s">
        <v>4</v>
      </c>
      <c r="K23" s="29" t="s">
        <v>48</v>
      </c>
    </row>
    <row r="24" spans="1:11" ht="30" x14ac:dyDescent="0.25">
      <c r="A24" s="43" t="s">
        <v>0</v>
      </c>
      <c r="B24" s="35" t="s">
        <v>69</v>
      </c>
      <c r="C24" s="35" t="s">
        <v>652</v>
      </c>
      <c r="D24" s="34" t="s">
        <v>62</v>
      </c>
      <c r="E24" s="35" t="s">
        <v>7</v>
      </c>
      <c r="F24" s="35" t="s">
        <v>9</v>
      </c>
      <c r="G24" s="35" t="s">
        <v>10</v>
      </c>
      <c r="H24" s="35" t="s">
        <v>10</v>
      </c>
      <c r="I24" s="35" t="s">
        <v>101</v>
      </c>
      <c r="J24" s="35" t="s">
        <v>4</v>
      </c>
      <c r="K24" s="35" t="s">
        <v>48</v>
      </c>
    </row>
  </sheetData>
  <autoFilter ref="A8:K24" xr:uid="{4B9DDF6E-FD2D-4007-86E9-F9B0A15A3B56}"/>
  <hyperlinks>
    <hyperlink ref="A1" location="Summary!A1" display="X &lt;==== back to summary" xr:uid="{4C874F35-E19F-4C0A-9174-E8A9314481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Summary</vt:lpstr>
      <vt:lpstr>ESRS 2 - General Disclosures</vt:lpstr>
      <vt:lpstr>ESRS 2 - Minimum Disclosure Req</vt:lpstr>
      <vt:lpstr>ESRS E - PAT</vt:lpstr>
      <vt:lpstr>E1 - Climate Change</vt:lpstr>
      <vt:lpstr>E2 - Pollution</vt:lpstr>
      <vt:lpstr>E3 - Water and Marine Resources</vt:lpstr>
      <vt:lpstr>E4 - Biodiversity and Ecosystem</vt:lpstr>
      <vt:lpstr>E5 - Resource Use and Circular </vt:lpstr>
      <vt:lpstr>S1 - Own Workforce</vt:lpstr>
      <vt:lpstr>ESRS S2, S3, S4 - PAT + Metrics</vt:lpstr>
      <vt:lpstr>G1 - Business conduct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CASTELBOU Guillaume</dc:creator>
  <cp:lastModifiedBy>DUVAUD Eric</cp:lastModifiedBy>
  <dcterms:created xsi:type="dcterms:W3CDTF">2025-04-17T13:41:01Z</dcterms:created>
  <dcterms:modified xsi:type="dcterms:W3CDTF">2025-06-06T10:27:35Z</dcterms:modified>
</cp:coreProperties>
</file>